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955" activeTab="0"/>
  </bookViews>
  <sheets>
    <sheet name="01 мая маг" sheetId="1" r:id="rId1"/>
  </sheets>
  <definedNames>
    <definedName name="_xlnm.Print_Area" localSheetId="0">'01 мая маг'!$A$1:$AG$73</definedName>
  </definedNames>
  <calcPr fullCalcOnLoad="1"/>
</workbook>
</file>

<file path=xl/sharedStrings.xml><?xml version="1.0" encoding="utf-8"?>
<sst xmlns="http://schemas.openxmlformats.org/spreadsheetml/2006/main" count="99" uniqueCount="75">
  <si>
    <t>№ р/н/ п/п</t>
  </si>
  <si>
    <t>Институт, мамандық аты/             Наименование института, специальности</t>
  </si>
  <si>
    <t>Толық оқу (2 жыл)/                 Полное обучение (2 года)    1 курс</t>
  </si>
  <si>
    <t>Толық оқу (2 жыл)/           Полное обучение (2 года)        2 курс</t>
  </si>
  <si>
    <t>Қысқартылған (1 жыл)/ Ускоренное (1 год)</t>
  </si>
  <si>
    <t>барлығы/ всего</t>
  </si>
  <si>
    <t>Барлық курс бойынша жалпы саны /Общее количество по всему курсу</t>
  </si>
  <si>
    <t>грант/ грант</t>
  </si>
  <si>
    <t>к/о</t>
  </si>
  <si>
    <t>р/о</t>
  </si>
  <si>
    <t>ақылы/ платный</t>
  </si>
  <si>
    <t>6М010900-Математика</t>
  </si>
  <si>
    <t>6М011000-Физика</t>
  </si>
  <si>
    <t>6М011100-Информатика</t>
  </si>
  <si>
    <t>6М012000-Профессиональное обучение</t>
  </si>
  <si>
    <t>6М060100-Математика</t>
  </si>
  <si>
    <t>6М060200-Информатика</t>
  </si>
  <si>
    <t>6М060300-Механика</t>
  </si>
  <si>
    <t>6М060400-Физика</t>
  </si>
  <si>
    <t>6М070300-Информационные системы</t>
  </si>
  <si>
    <t>6М030100-Юриспруденция</t>
  </si>
  <si>
    <t>6М050600-Экономика</t>
  </si>
  <si>
    <t>6М050700-Менеджмент</t>
  </si>
  <si>
    <t>6М050800-Учет и аудит</t>
  </si>
  <si>
    <t>6М050900-Финансы</t>
  </si>
  <si>
    <t>6М051100-Маркетинг</t>
  </si>
  <si>
    <t>6М011200-Химия</t>
  </si>
  <si>
    <t>6М011300-Биология</t>
  </si>
  <si>
    <t>6М011600-География</t>
  </si>
  <si>
    <t>6М060600-Химия</t>
  </si>
  <si>
    <t>6М060700-Биология</t>
  </si>
  <si>
    <t>6М060800-Экология</t>
  </si>
  <si>
    <t>6М060900-География</t>
  </si>
  <si>
    <t>6М090200-Туризм</t>
  </si>
  <si>
    <t>6М010700-Изобразительное искусство и черчение</t>
  </si>
  <si>
    <t>6М041600-Искусствоведение</t>
  </si>
  <si>
    <t>6М010100-Дошкольное образование и воспитание</t>
  </si>
  <si>
    <t>6М010200-Педагогика и методика начального обучения</t>
  </si>
  <si>
    <t>6М010300-Педагогика и психология</t>
  </si>
  <si>
    <t>6М010500-Дефектология</t>
  </si>
  <si>
    <t>6М010800-Физическая культура и спорт</t>
  </si>
  <si>
    <t>6М050300-Психология</t>
  </si>
  <si>
    <t>6М011400-История</t>
  </si>
  <si>
    <t>6М011500-Основы права и экономики</t>
  </si>
  <si>
    <t>6М020100-Философия</t>
  </si>
  <si>
    <t>6М020300-История</t>
  </si>
  <si>
    <t>6М020400-Культурология</t>
  </si>
  <si>
    <t>6М020600-Религиоведение</t>
  </si>
  <si>
    <t>6М050100-Социология</t>
  </si>
  <si>
    <t>6М050200-Политология</t>
  </si>
  <si>
    <t>6М050500-Регионоведение</t>
  </si>
  <si>
    <t>6М011700-Казахский язык и литература</t>
  </si>
  <si>
    <t>6М011800-Русский язык и литература</t>
  </si>
  <si>
    <t>6М012100-Казахский язык и литература в школах с неказахским языком обучения</t>
  </si>
  <si>
    <t>6М012200-Русский язык и литература в школах с нерусским языком обучения</t>
  </si>
  <si>
    <t>6М020500-Филология</t>
  </si>
  <si>
    <t>6М021200-Тюркология</t>
  </si>
  <si>
    <t>6М021300-Лингвистика</t>
  </si>
  <si>
    <t>6М021400-Литературоведение</t>
  </si>
  <si>
    <t>6М011900-Иностранный язык: два иностранных языка</t>
  </si>
  <si>
    <t>6М020200-Международные отношения</t>
  </si>
  <si>
    <t>6М020700-Переводческое дело</t>
  </si>
  <si>
    <t>6М020900-Востоковедение</t>
  </si>
  <si>
    <t>Курс бойынша жалпы саны/            Общее количество по курсу</t>
  </si>
  <si>
    <t>Итого по институту математики, физики и информатики</t>
  </si>
  <si>
    <t>Итого по институту естествознания и географии</t>
  </si>
  <si>
    <t>По институту искусств, культуры и спорта</t>
  </si>
  <si>
    <t>Итого по институту педагогики и психологии</t>
  </si>
  <si>
    <t>Итого по институту истории и права</t>
  </si>
  <si>
    <t>Итого по институту филологии</t>
  </si>
  <si>
    <t>Итого по институту полиязычного образования</t>
  </si>
  <si>
    <t xml:space="preserve">Итого по институту Сорбонна- Казахстан </t>
  </si>
  <si>
    <t>не прошли стаж</t>
  </si>
  <si>
    <t>прошли стаж</t>
  </si>
  <si>
    <r>
      <t>Шетелдік ғылыми тағылымадан өткен магистранттардың жалпы контингенті 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Общий контингент магистрантов  прошедших зарубежную научную стажировку                                                                                                                                                                "_</t>
    </r>
    <r>
      <rPr>
        <b/>
        <u val="single"/>
        <sz val="14"/>
        <rFont val="Times New Roman"/>
        <family val="1"/>
      </rPr>
      <t>1</t>
    </r>
    <r>
      <rPr>
        <b/>
        <sz val="14"/>
        <rFont val="Times New Roman"/>
        <family val="1"/>
      </rPr>
      <t>__" _</t>
    </r>
    <r>
      <rPr>
        <b/>
        <u val="single"/>
        <sz val="14"/>
        <rFont val="Times New Roman"/>
        <family val="1"/>
      </rPr>
      <t>_мамыр/мая</t>
    </r>
    <r>
      <rPr>
        <b/>
        <sz val="14"/>
        <rFont val="Times New Roman"/>
        <family val="1"/>
      </rPr>
      <t>___ 2016 ж./г.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</si>
</sst>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i/>
      <sz val="14"/>
      <color indexed="9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name val="Arial Cyr"/>
      <family val="0"/>
    </font>
    <font>
      <b/>
      <i/>
      <sz val="14"/>
      <color indexed="8"/>
      <name val="Calibri"/>
      <family val="2"/>
    </font>
    <font>
      <b/>
      <i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i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  <font>
      <b/>
      <i/>
      <sz val="14"/>
      <color theme="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theme="1"/>
      <name val="Calibri"/>
      <family val="2"/>
    </font>
    <font>
      <b/>
      <i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51" fillId="0" borderId="11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2" fillId="17" borderId="13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left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9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57" fillId="17" borderId="13" xfId="0" applyFont="1" applyFill="1" applyBorder="1" applyAlignment="1">
      <alignment horizontal="center" vertical="center"/>
    </xf>
    <xf numFmtId="0" fontId="52" fillId="18" borderId="13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25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1</xdr:col>
      <xdr:colOff>762000</xdr:colOff>
      <xdr:row>1</xdr:row>
      <xdr:rowOff>114300</xdr:rowOff>
    </xdr:to>
    <xdr:pic>
      <xdr:nvPicPr>
        <xdr:cNvPr id="1" name="Рисунок 2" descr="logot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657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6"/>
  <sheetViews>
    <sheetView tabSelected="1" view="pageBreakPreview" zoomScale="82" zoomScaleNormal="95" zoomScaleSheetLayoutView="82" zoomScalePageLayoutView="78" workbookViewId="0" topLeftCell="B25">
      <selection activeCell="C1" sqref="C1:AG1"/>
    </sheetView>
  </sheetViews>
  <sheetFormatPr defaultColWidth="9.140625" defaultRowHeight="15"/>
  <cols>
    <col min="1" max="1" width="4.8515625" style="65" customWidth="1"/>
    <col min="2" max="2" width="32.00390625" style="65" customWidth="1"/>
    <col min="3" max="3" width="5.140625" style="84" customWidth="1"/>
    <col min="4" max="4" width="5.28125" style="65" customWidth="1"/>
    <col min="5" max="5" width="5.57421875" style="65" customWidth="1"/>
    <col min="6" max="6" width="5.8515625" style="85" customWidth="1"/>
    <col min="7" max="7" width="4.140625" style="86" customWidth="1"/>
    <col min="8" max="8" width="3.7109375" style="84" customWidth="1"/>
    <col min="9" max="10" width="3.28125" style="65" customWidth="1"/>
    <col min="11" max="11" width="3.57421875" style="85" customWidth="1"/>
    <col min="12" max="12" width="3.8515625" style="86" customWidth="1"/>
    <col min="13" max="13" width="6.7109375" style="84" customWidth="1"/>
    <col min="14" max="14" width="5.28125" style="65" customWidth="1"/>
    <col min="15" max="15" width="5.57421875" style="65" customWidth="1"/>
    <col min="16" max="16" width="6.57421875" style="85" customWidth="1"/>
    <col min="17" max="17" width="4.140625" style="86" customWidth="1"/>
    <col min="18" max="18" width="4.57421875" style="84" customWidth="1"/>
    <col min="19" max="19" width="3.8515625" style="65" customWidth="1"/>
    <col min="20" max="20" width="5.57421875" style="65" customWidth="1"/>
    <col min="21" max="21" width="4.140625" style="85" customWidth="1"/>
    <col min="22" max="22" width="4.140625" style="86" customWidth="1"/>
    <col min="23" max="23" width="4.00390625" style="84" customWidth="1"/>
    <col min="24" max="25" width="3.28125" style="65" customWidth="1"/>
    <col min="26" max="26" width="4.00390625" style="84" customWidth="1"/>
    <col min="27" max="28" width="4.140625" style="65" bestFit="1" customWidth="1"/>
    <col min="29" max="30" width="4.140625" style="65" customWidth="1"/>
    <col min="31" max="32" width="5.8515625" style="65" customWidth="1"/>
    <col min="33" max="33" width="15.140625" style="84" customWidth="1"/>
    <col min="34" max="16384" width="9.140625" style="2" customWidth="1"/>
  </cols>
  <sheetData>
    <row r="1" spans="1:33" ht="66.75" customHeight="1">
      <c r="A1" s="1"/>
      <c r="B1" s="1"/>
      <c r="C1" s="88" t="s">
        <v>74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1:33" ht="20.25" thickBot="1">
      <c r="A2" s="3"/>
      <c r="B2" s="3"/>
      <c r="C2" s="4"/>
      <c r="D2" s="3"/>
      <c r="E2" s="3"/>
      <c r="F2" s="5"/>
      <c r="G2" s="6"/>
      <c r="H2" s="4"/>
      <c r="I2" s="3"/>
      <c r="J2" s="3"/>
      <c r="K2" s="5"/>
      <c r="L2" s="6"/>
      <c r="M2" s="4"/>
      <c r="N2" s="3"/>
      <c r="O2" s="3"/>
      <c r="P2" s="5"/>
      <c r="Q2" s="6"/>
      <c r="R2" s="4"/>
      <c r="S2" s="3"/>
      <c r="T2" s="3"/>
      <c r="U2" s="5"/>
      <c r="V2" s="6"/>
      <c r="W2" s="4"/>
      <c r="X2" s="3"/>
      <c r="Y2" s="3"/>
      <c r="Z2" s="4"/>
      <c r="AA2" s="3"/>
      <c r="AB2" s="3"/>
      <c r="AC2" s="3"/>
      <c r="AD2" s="3"/>
      <c r="AE2" s="1"/>
      <c r="AF2" s="1"/>
      <c r="AG2" s="7"/>
    </row>
    <row r="3" spans="1:33" s="11" customFormat="1" ht="54.75" customHeight="1">
      <c r="A3" s="89" t="s">
        <v>0</v>
      </c>
      <c r="B3" s="91" t="s">
        <v>1</v>
      </c>
      <c r="C3" s="93" t="s">
        <v>2</v>
      </c>
      <c r="D3" s="94"/>
      <c r="E3" s="94"/>
      <c r="F3" s="94"/>
      <c r="G3" s="94"/>
      <c r="H3" s="94"/>
      <c r="I3" s="94"/>
      <c r="J3" s="94"/>
      <c r="K3" s="8"/>
      <c r="L3" s="9"/>
      <c r="M3" s="93" t="s">
        <v>3</v>
      </c>
      <c r="N3" s="94"/>
      <c r="O3" s="94"/>
      <c r="P3" s="94"/>
      <c r="Q3" s="94"/>
      <c r="R3" s="94"/>
      <c r="S3" s="94"/>
      <c r="T3" s="94"/>
      <c r="U3" s="8"/>
      <c r="V3" s="9"/>
      <c r="W3" s="93" t="s">
        <v>4</v>
      </c>
      <c r="X3" s="94"/>
      <c r="Y3" s="94"/>
      <c r="Z3" s="94"/>
      <c r="AA3" s="94"/>
      <c r="AB3" s="94"/>
      <c r="AC3" s="10"/>
      <c r="AD3" s="10"/>
      <c r="AE3" s="95" t="s">
        <v>5</v>
      </c>
      <c r="AF3" s="95"/>
      <c r="AG3" s="96" t="s">
        <v>6</v>
      </c>
    </row>
    <row r="4" spans="1:33" s="11" customFormat="1" ht="87" customHeight="1">
      <c r="A4" s="90"/>
      <c r="B4" s="92"/>
      <c r="C4" s="12" t="s">
        <v>7</v>
      </c>
      <c r="D4" s="13" t="s">
        <v>8</v>
      </c>
      <c r="E4" s="13" t="s">
        <v>9</v>
      </c>
      <c r="F4" s="14" t="s">
        <v>73</v>
      </c>
      <c r="G4" s="15" t="s">
        <v>72</v>
      </c>
      <c r="H4" s="12" t="s">
        <v>10</v>
      </c>
      <c r="I4" s="13" t="s">
        <v>8</v>
      </c>
      <c r="J4" s="13" t="s">
        <v>9</v>
      </c>
      <c r="K4" s="14" t="s">
        <v>73</v>
      </c>
      <c r="L4" s="15" t="s">
        <v>72</v>
      </c>
      <c r="M4" s="12" t="s">
        <v>7</v>
      </c>
      <c r="N4" s="13" t="s">
        <v>8</v>
      </c>
      <c r="O4" s="13" t="s">
        <v>9</v>
      </c>
      <c r="P4" s="14" t="s">
        <v>73</v>
      </c>
      <c r="Q4" s="15" t="s">
        <v>72</v>
      </c>
      <c r="R4" s="12" t="s">
        <v>10</v>
      </c>
      <c r="S4" s="13" t="s">
        <v>8</v>
      </c>
      <c r="T4" s="13" t="s">
        <v>9</v>
      </c>
      <c r="U4" s="14" t="s">
        <v>73</v>
      </c>
      <c r="V4" s="15" t="s">
        <v>72</v>
      </c>
      <c r="W4" s="12" t="s">
        <v>7</v>
      </c>
      <c r="X4" s="13" t="s">
        <v>8</v>
      </c>
      <c r="Y4" s="13" t="s">
        <v>9</v>
      </c>
      <c r="Z4" s="12" t="s">
        <v>10</v>
      </c>
      <c r="AA4" s="13" t="s">
        <v>8</v>
      </c>
      <c r="AB4" s="13" t="s">
        <v>9</v>
      </c>
      <c r="AC4" s="14" t="s">
        <v>73</v>
      </c>
      <c r="AD4" s="15" t="s">
        <v>72</v>
      </c>
      <c r="AE4" s="13" t="s">
        <v>7</v>
      </c>
      <c r="AF4" s="13" t="s">
        <v>10</v>
      </c>
      <c r="AG4" s="97"/>
    </row>
    <row r="5" spans="1:33" ht="19.5">
      <c r="A5" s="16">
        <v>1</v>
      </c>
      <c r="B5" s="17" t="s">
        <v>11</v>
      </c>
      <c r="C5" s="18">
        <f>D5+E5</f>
        <v>19</v>
      </c>
      <c r="D5" s="19">
        <v>12</v>
      </c>
      <c r="E5" s="19">
        <v>7</v>
      </c>
      <c r="F5" s="20">
        <v>18</v>
      </c>
      <c r="G5" s="21">
        <f>C5-F5</f>
        <v>1</v>
      </c>
      <c r="H5" s="22">
        <f aca="true" t="shared" si="0" ref="H5:H13">I5+J5</f>
        <v>0</v>
      </c>
      <c r="I5" s="23"/>
      <c r="J5" s="23"/>
      <c r="K5" s="24"/>
      <c r="L5" s="25"/>
      <c r="M5" s="18">
        <f aca="true" t="shared" si="1" ref="M5:M13">N5+O5</f>
        <v>21</v>
      </c>
      <c r="N5" s="26">
        <v>19</v>
      </c>
      <c r="O5" s="26">
        <v>2</v>
      </c>
      <c r="P5" s="27">
        <v>21</v>
      </c>
      <c r="Q5" s="25">
        <f>P5-M5</f>
        <v>0</v>
      </c>
      <c r="R5" s="18">
        <f aca="true" t="shared" si="2" ref="R5:R13">S5+T5</f>
        <v>7</v>
      </c>
      <c r="S5" s="26">
        <v>6</v>
      </c>
      <c r="T5" s="28">
        <v>1</v>
      </c>
      <c r="U5" s="25">
        <v>7</v>
      </c>
      <c r="V5" s="25">
        <f>U5-R5</f>
        <v>0</v>
      </c>
      <c r="W5" s="22">
        <f aca="true" t="shared" si="3" ref="W5:W13">X5+Y5</f>
        <v>0</v>
      </c>
      <c r="X5" s="23"/>
      <c r="Y5" s="23"/>
      <c r="Z5" s="22">
        <f aca="true" t="shared" si="4" ref="Z5:Z13">AA5+AB5</f>
        <v>0</v>
      </c>
      <c r="AA5" s="23"/>
      <c r="AB5" s="23"/>
      <c r="AC5" s="23"/>
      <c r="AD5" s="23"/>
      <c r="AE5" s="29">
        <f>C5+M5+W5</f>
        <v>40</v>
      </c>
      <c r="AF5" s="29">
        <f>H5+R5+Z5</f>
        <v>7</v>
      </c>
      <c r="AG5" s="30">
        <f>AE5+AF5</f>
        <v>47</v>
      </c>
    </row>
    <row r="6" spans="1:33" ht="19.5">
      <c r="A6" s="16">
        <v>2</v>
      </c>
      <c r="B6" s="17" t="s">
        <v>12</v>
      </c>
      <c r="C6" s="18">
        <f aca="true" t="shared" si="5" ref="C6:C13">D6+E6</f>
        <v>20</v>
      </c>
      <c r="D6" s="19">
        <v>12</v>
      </c>
      <c r="E6" s="19">
        <v>8</v>
      </c>
      <c r="F6" s="20">
        <v>19</v>
      </c>
      <c r="G6" s="21">
        <f aca="true" t="shared" si="6" ref="G6:G65">C6-F6</f>
        <v>1</v>
      </c>
      <c r="H6" s="22">
        <f t="shared" si="0"/>
        <v>0</v>
      </c>
      <c r="I6" s="23"/>
      <c r="J6" s="23"/>
      <c r="K6" s="24"/>
      <c r="L6" s="25"/>
      <c r="M6" s="18">
        <f t="shared" si="1"/>
        <v>18</v>
      </c>
      <c r="N6" s="26">
        <v>11</v>
      </c>
      <c r="O6" s="26">
        <v>7</v>
      </c>
      <c r="P6" s="27">
        <v>18</v>
      </c>
      <c r="Q6" s="25">
        <f aca="true" t="shared" si="7" ref="Q6:Q63">P6-M6</f>
        <v>0</v>
      </c>
      <c r="R6" s="18">
        <f t="shared" si="2"/>
        <v>0</v>
      </c>
      <c r="S6" s="26"/>
      <c r="T6" s="26"/>
      <c r="U6" s="27"/>
      <c r="V6" s="25">
        <f aca="true" t="shared" si="8" ref="V6:V63">U6-R6</f>
        <v>0</v>
      </c>
      <c r="W6" s="22">
        <f t="shared" si="3"/>
        <v>0</v>
      </c>
      <c r="X6" s="23"/>
      <c r="Y6" s="23"/>
      <c r="Z6" s="22">
        <f t="shared" si="4"/>
        <v>0</v>
      </c>
      <c r="AA6" s="23"/>
      <c r="AB6" s="23"/>
      <c r="AC6" s="23"/>
      <c r="AD6" s="23"/>
      <c r="AE6" s="29">
        <f aca="true" t="shared" si="9" ref="AE6:AE13">C6+M6+W6</f>
        <v>38</v>
      </c>
      <c r="AF6" s="29">
        <f aca="true" t="shared" si="10" ref="AF6:AF13">H6+R6+Z6</f>
        <v>0</v>
      </c>
      <c r="AG6" s="30">
        <f aca="true" t="shared" si="11" ref="AG6:AG13">AE6+AF6</f>
        <v>38</v>
      </c>
    </row>
    <row r="7" spans="1:33" ht="19.5">
      <c r="A7" s="16">
        <v>3</v>
      </c>
      <c r="B7" s="17" t="s">
        <v>13</v>
      </c>
      <c r="C7" s="18">
        <f t="shared" si="5"/>
        <v>25</v>
      </c>
      <c r="D7" s="19">
        <v>20</v>
      </c>
      <c r="E7" s="19">
        <v>5</v>
      </c>
      <c r="F7" s="20">
        <v>24</v>
      </c>
      <c r="G7" s="21">
        <f t="shared" si="6"/>
        <v>1</v>
      </c>
      <c r="H7" s="22">
        <f t="shared" si="0"/>
        <v>0</v>
      </c>
      <c r="I7" s="23"/>
      <c r="J7" s="23"/>
      <c r="K7" s="24"/>
      <c r="L7" s="25"/>
      <c r="M7" s="18">
        <f t="shared" si="1"/>
        <v>25</v>
      </c>
      <c r="N7" s="26">
        <v>22</v>
      </c>
      <c r="O7" s="26">
        <v>3</v>
      </c>
      <c r="P7" s="27">
        <v>25</v>
      </c>
      <c r="Q7" s="25">
        <f t="shared" si="7"/>
        <v>0</v>
      </c>
      <c r="R7" s="31">
        <f t="shared" si="2"/>
        <v>0</v>
      </c>
      <c r="S7" s="26"/>
      <c r="T7" s="26"/>
      <c r="U7" s="27"/>
      <c r="V7" s="25">
        <f t="shared" si="8"/>
        <v>0</v>
      </c>
      <c r="W7" s="22">
        <f t="shared" si="3"/>
        <v>0</v>
      </c>
      <c r="X7" s="23"/>
      <c r="Y7" s="23"/>
      <c r="Z7" s="22">
        <f t="shared" si="4"/>
        <v>0</v>
      </c>
      <c r="AA7" s="23"/>
      <c r="AB7" s="23"/>
      <c r="AC7" s="23"/>
      <c r="AD7" s="23"/>
      <c r="AE7" s="29">
        <f t="shared" si="9"/>
        <v>50</v>
      </c>
      <c r="AF7" s="29">
        <f t="shared" si="10"/>
        <v>0</v>
      </c>
      <c r="AG7" s="30">
        <f t="shared" si="11"/>
        <v>50</v>
      </c>
    </row>
    <row r="8" spans="1:33" ht="56.25">
      <c r="A8" s="16">
        <v>4</v>
      </c>
      <c r="B8" s="32" t="s">
        <v>14</v>
      </c>
      <c r="C8" s="18">
        <f t="shared" si="5"/>
        <v>11</v>
      </c>
      <c r="D8" s="19">
        <v>8</v>
      </c>
      <c r="E8" s="33">
        <v>3</v>
      </c>
      <c r="F8" s="21">
        <v>8</v>
      </c>
      <c r="G8" s="21">
        <f t="shared" si="6"/>
        <v>3</v>
      </c>
      <c r="H8" s="22">
        <f t="shared" si="0"/>
        <v>0</v>
      </c>
      <c r="I8" s="23"/>
      <c r="J8" s="23"/>
      <c r="K8" s="24"/>
      <c r="L8" s="25"/>
      <c r="M8" s="18">
        <f t="shared" si="1"/>
        <v>12</v>
      </c>
      <c r="N8" s="26">
        <v>12</v>
      </c>
      <c r="O8" s="26"/>
      <c r="P8" s="27">
        <v>12</v>
      </c>
      <c r="Q8" s="25">
        <f t="shared" si="7"/>
        <v>0</v>
      </c>
      <c r="R8" s="18">
        <v>2</v>
      </c>
      <c r="S8" s="26">
        <v>2</v>
      </c>
      <c r="T8" s="26"/>
      <c r="U8" s="27">
        <v>1</v>
      </c>
      <c r="V8" s="25">
        <v>1</v>
      </c>
      <c r="W8" s="22">
        <f t="shared" si="3"/>
        <v>0</v>
      </c>
      <c r="X8" s="23"/>
      <c r="Y8" s="23"/>
      <c r="Z8" s="22">
        <f t="shared" si="4"/>
        <v>0</v>
      </c>
      <c r="AA8" s="23"/>
      <c r="AB8" s="23"/>
      <c r="AC8" s="23"/>
      <c r="AD8" s="23"/>
      <c r="AE8" s="29">
        <f t="shared" si="9"/>
        <v>23</v>
      </c>
      <c r="AF8" s="29">
        <f t="shared" si="10"/>
        <v>2</v>
      </c>
      <c r="AG8" s="30">
        <f t="shared" si="11"/>
        <v>25</v>
      </c>
    </row>
    <row r="9" spans="1:33" ht="19.5">
      <c r="A9" s="16">
        <v>5</v>
      </c>
      <c r="B9" s="17" t="s">
        <v>15</v>
      </c>
      <c r="C9" s="18">
        <f t="shared" si="5"/>
        <v>17</v>
      </c>
      <c r="D9" s="19">
        <v>11</v>
      </c>
      <c r="E9" s="19">
        <v>6</v>
      </c>
      <c r="F9" s="20">
        <v>16</v>
      </c>
      <c r="G9" s="21">
        <f t="shared" si="6"/>
        <v>1</v>
      </c>
      <c r="H9" s="22">
        <f t="shared" si="0"/>
        <v>0</v>
      </c>
      <c r="I9" s="23"/>
      <c r="J9" s="23"/>
      <c r="K9" s="24"/>
      <c r="L9" s="25"/>
      <c r="M9" s="18">
        <f t="shared" si="1"/>
        <v>5</v>
      </c>
      <c r="N9" s="26">
        <v>3</v>
      </c>
      <c r="O9" s="26">
        <v>2</v>
      </c>
      <c r="P9" s="27">
        <v>5</v>
      </c>
      <c r="Q9" s="25">
        <f t="shared" si="7"/>
        <v>0</v>
      </c>
      <c r="R9" s="18">
        <f t="shared" si="2"/>
        <v>2</v>
      </c>
      <c r="S9" s="26">
        <v>2</v>
      </c>
      <c r="T9" s="26"/>
      <c r="U9" s="27">
        <v>2</v>
      </c>
      <c r="V9" s="25">
        <f t="shared" si="8"/>
        <v>0</v>
      </c>
      <c r="W9" s="22">
        <f t="shared" si="3"/>
        <v>0</v>
      </c>
      <c r="X9" s="23"/>
      <c r="Y9" s="23"/>
      <c r="Z9" s="22">
        <f t="shared" si="4"/>
        <v>0</v>
      </c>
      <c r="AA9" s="23"/>
      <c r="AB9" s="23"/>
      <c r="AC9" s="23"/>
      <c r="AD9" s="23"/>
      <c r="AE9" s="29">
        <f t="shared" si="9"/>
        <v>22</v>
      </c>
      <c r="AF9" s="29">
        <f t="shared" si="10"/>
        <v>2</v>
      </c>
      <c r="AG9" s="30">
        <f t="shared" si="11"/>
        <v>24</v>
      </c>
    </row>
    <row r="10" spans="1:33" ht="19.5">
      <c r="A10" s="16">
        <v>6</v>
      </c>
      <c r="B10" s="17" t="s">
        <v>16</v>
      </c>
      <c r="C10" s="18">
        <f t="shared" si="5"/>
        <v>3</v>
      </c>
      <c r="D10" s="19">
        <v>2</v>
      </c>
      <c r="E10" s="19">
        <v>1</v>
      </c>
      <c r="F10" s="20">
        <v>2</v>
      </c>
      <c r="G10" s="21">
        <f t="shared" si="6"/>
        <v>1</v>
      </c>
      <c r="H10" s="22">
        <f t="shared" si="0"/>
        <v>0</v>
      </c>
      <c r="I10" s="23"/>
      <c r="J10" s="23"/>
      <c r="K10" s="24"/>
      <c r="L10" s="25"/>
      <c r="M10" s="18">
        <f t="shared" si="1"/>
        <v>7</v>
      </c>
      <c r="N10" s="26">
        <v>7</v>
      </c>
      <c r="O10" s="26"/>
      <c r="P10" s="27">
        <v>7</v>
      </c>
      <c r="Q10" s="25">
        <f t="shared" si="7"/>
        <v>0</v>
      </c>
      <c r="R10" s="18">
        <f t="shared" si="2"/>
        <v>0</v>
      </c>
      <c r="S10" s="26"/>
      <c r="T10" s="26"/>
      <c r="U10" s="27"/>
      <c r="V10" s="25">
        <f t="shared" si="8"/>
        <v>0</v>
      </c>
      <c r="W10" s="22">
        <f t="shared" si="3"/>
        <v>0</v>
      </c>
      <c r="X10" s="23"/>
      <c r="Y10" s="23"/>
      <c r="Z10" s="22">
        <f t="shared" si="4"/>
        <v>0</v>
      </c>
      <c r="AA10" s="23"/>
      <c r="AB10" s="23"/>
      <c r="AC10" s="23"/>
      <c r="AD10" s="23"/>
      <c r="AE10" s="29">
        <f t="shared" si="9"/>
        <v>10</v>
      </c>
      <c r="AF10" s="29">
        <f t="shared" si="10"/>
        <v>0</v>
      </c>
      <c r="AG10" s="30">
        <f t="shared" si="11"/>
        <v>10</v>
      </c>
    </row>
    <row r="11" spans="1:33" ht="19.5">
      <c r="A11" s="16">
        <v>7</v>
      </c>
      <c r="B11" s="17" t="s">
        <v>17</v>
      </c>
      <c r="C11" s="18">
        <f t="shared" si="5"/>
        <v>3</v>
      </c>
      <c r="D11" s="19">
        <v>2</v>
      </c>
      <c r="E11" s="19">
        <v>1</v>
      </c>
      <c r="F11" s="20">
        <v>3</v>
      </c>
      <c r="G11" s="21">
        <f t="shared" si="6"/>
        <v>0</v>
      </c>
      <c r="H11" s="22">
        <f t="shared" si="0"/>
        <v>0</v>
      </c>
      <c r="I11" s="23"/>
      <c r="J11" s="23"/>
      <c r="K11" s="24"/>
      <c r="L11" s="25"/>
      <c r="M11" s="18">
        <f t="shared" si="1"/>
        <v>3</v>
      </c>
      <c r="N11" s="26">
        <v>2</v>
      </c>
      <c r="O11" s="26">
        <v>1</v>
      </c>
      <c r="P11" s="27">
        <v>3</v>
      </c>
      <c r="Q11" s="25">
        <f t="shared" si="7"/>
        <v>0</v>
      </c>
      <c r="R11" s="18">
        <f t="shared" si="2"/>
        <v>0</v>
      </c>
      <c r="S11" s="26"/>
      <c r="T11" s="26"/>
      <c r="U11" s="27"/>
      <c r="V11" s="25">
        <f t="shared" si="8"/>
        <v>0</v>
      </c>
      <c r="W11" s="22">
        <f t="shared" si="3"/>
        <v>0</v>
      </c>
      <c r="X11" s="23"/>
      <c r="Y11" s="23"/>
      <c r="Z11" s="22">
        <f t="shared" si="4"/>
        <v>0</v>
      </c>
      <c r="AA11" s="23"/>
      <c r="AB11" s="23"/>
      <c r="AC11" s="23"/>
      <c r="AD11" s="23"/>
      <c r="AE11" s="29">
        <f t="shared" si="9"/>
        <v>6</v>
      </c>
      <c r="AF11" s="29">
        <f t="shared" si="10"/>
        <v>0</v>
      </c>
      <c r="AG11" s="30">
        <f t="shared" si="11"/>
        <v>6</v>
      </c>
    </row>
    <row r="12" spans="1:33" ht="19.5">
      <c r="A12" s="16">
        <v>8</v>
      </c>
      <c r="B12" s="17" t="s">
        <v>18</v>
      </c>
      <c r="C12" s="18">
        <f t="shared" si="5"/>
        <v>7</v>
      </c>
      <c r="D12" s="19">
        <v>4</v>
      </c>
      <c r="E12" s="19">
        <v>3</v>
      </c>
      <c r="F12" s="20">
        <v>7</v>
      </c>
      <c r="G12" s="21">
        <f t="shared" si="6"/>
        <v>0</v>
      </c>
      <c r="H12" s="22">
        <f t="shared" si="0"/>
        <v>0</v>
      </c>
      <c r="I12" s="23"/>
      <c r="J12" s="23"/>
      <c r="K12" s="24"/>
      <c r="L12" s="25"/>
      <c r="M12" s="18">
        <f t="shared" si="1"/>
        <v>5</v>
      </c>
      <c r="N12" s="26">
        <v>4</v>
      </c>
      <c r="O12" s="26">
        <v>1</v>
      </c>
      <c r="P12" s="27">
        <v>5</v>
      </c>
      <c r="Q12" s="25">
        <f t="shared" si="7"/>
        <v>0</v>
      </c>
      <c r="R12" s="18">
        <f t="shared" si="2"/>
        <v>0</v>
      </c>
      <c r="S12" s="26"/>
      <c r="T12" s="26"/>
      <c r="U12" s="27"/>
      <c r="V12" s="25">
        <f t="shared" si="8"/>
        <v>0</v>
      </c>
      <c r="W12" s="22">
        <f t="shared" si="3"/>
        <v>0</v>
      </c>
      <c r="X12" s="23"/>
      <c r="Y12" s="23"/>
      <c r="Z12" s="22">
        <f t="shared" si="4"/>
        <v>0</v>
      </c>
      <c r="AA12" s="23"/>
      <c r="AB12" s="23"/>
      <c r="AC12" s="23"/>
      <c r="AD12" s="23"/>
      <c r="AE12" s="29">
        <f t="shared" si="9"/>
        <v>12</v>
      </c>
      <c r="AF12" s="29">
        <f t="shared" si="10"/>
        <v>0</v>
      </c>
      <c r="AG12" s="30">
        <f t="shared" si="11"/>
        <v>12</v>
      </c>
    </row>
    <row r="13" spans="1:33" ht="56.25">
      <c r="A13" s="16">
        <v>9</v>
      </c>
      <c r="B13" s="32" t="s">
        <v>19</v>
      </c>
      <c r="C13" s="18">
        <f t="shared" si="5"/>
        <v>1</v>
      </c>
      <c r="D13" s="19">
        <v>1</v>
      </c>
      <c r="E13" s="26"/>
      <c r="F13" s="27">
        <v>1</v>
      </c>
      <c r="G13" s="21">
        <f t="shared" si="6"/>
        <v>0</v>
      </c>
      <c r="H13" s="22">
        <f t="shared" si="0"/>
        <v>0</v>
      </c>
      <c r="I13" s="23"/>
      <c r="J13" s="23"/>
      <c r="K13" s="24"/>
      <c r="L13" s="25"/>
      <c r="M13" s="18">
        <f t="shared" si="1"/>
        <v>5</v>
      </c>
      <c r="N13" s="26">
        <v>5</v>
      </c>
      <c r="O13" s="26"/>
      <c r="P13" s="27">
        <v>5</v>
      </c>
      <c r="Q13" s="25">
        <f t="shared" si="7"/>
        <v>0</v>
      </c>
      <c r="R13" s="18">
        <f t="shared" si="2"/>
        <v>1</v>
      </c>
      <c r="S13" s="26">
        <v>1</v>
      </c>
      <c r="T13" s="26"/>
      <c r="U13" s="27">
        <v>1</v>
      </c>
      <c r="V13" s="25">
        <f t="shared" si="8"/>
        <v>0</v>
      </c>
      <c r="W13" s="22">
        <f t="shared" si="3"/>
        <v>0</v>
      </c>
      <c r="X13" s="23"/>
      <c r="Y13" s="23"/>
      <c r="Z13" s="22">
        <f t="shared" si="4"/>
        <v>0</v>
      </c>
      <c r="AA13" s="23"/>
      <c r="AB13" s="23"/>
      <c r="AC13" s="23"/>
      <c r="AD13" s="23"/>
      <c r="AE13" s="29">
        <f t="shared" si="9"/>
        <v>6</v>
      </c>
      <c r="AF13" s="29">
        <f t="shared" si="10"/>
        <v>1</v>
      </c>
      <c r="AG13" s="30">
        <f t="shared" si="11"/>
        <v>7</v>
      </c>
    </row>
    <row r="14" spans="1:33" s="44" customFormat="1" ht="56.25">
      <c r="A14" s="34"/>
      <c r="B14" s="35" t="s">
        <v>64</v>
      </c>
      <c r="C14" s="36">
        <f>SUM(C5:C13)</f>
        <v>106</v>
      </c>
      <c r="D14" s="37">
        <f>SUM(D5:D13)</f>
        <v>72</v>
      </c>
      <c r="E14" s="37">
        <f aca="true" t="shared" si="12" ref="E14:AG14">SUM(E5:E13)</f>
        <v>34</v>
      </c>
      <c r="F14" s="38">
        <f>SUM(F5:F13)</f>
        <v>98</v>
      </c>
      <c r="G14" s="39">
        <f t="shared" si="6"/>
        <v>8</v>
      </c>
      <c r="H14" s="40">
        <f t="shared" si="12"/>
        <v>0</v>
      </c>
      <c r="I14" s="41">
        <f t="shared" si="12"/>
        <v>0</v>
      </c>
      <c r="J14" s="41">
        <f t="shared" si="12"/>
        <v>0</v>
      </c>
      <c r="K14" s="42"/>
      <c r="L14" s="43"/>
      <c r="M14" s="36">
        <f t="shared" si="12"/>
        <v>101</v>
      </c>
      <c r="N14" s="37">
        <f t="shared" si="12"/>
        <v>85</v>
      </c>
      <c r="O14" s="37">
        <f t="shared" si="12"/>
        <v>16</v>
      </c>
      <c r="P14" s="38">
        <f>SUM(P5:P13)</f>
        <v>101</v>
      </c>
      <c r="Q14" s="43">
        <f>M14-P14</f>
        <v>0</v>
      </c>
      <c r="R14" s="36">
        <f t="shared" si="12"/>
        <v>12</v>
      </c>
      <c r="S14" s="37">
        <f t="shared" si="12"/>
        <v>11</v>
      </c>
      <c r="T14" s="37">
        <f t="shared" si="12"/>
        <v>1</v>
      </c>
      <c r="U14" s="38">
        <f>SUM(U5:U13)</f>
        <v>11</v>
      </c>
      <c r="V14" s="43">
        <v>1</v>
      </c>
      <c r="W14" s="40">
        <f t="shared" si="12"/>
        <v>0</v>
      </c>
      <c r="X14" s="41">
        <f t="shared" si="12"/>
        <v>0</v>
      </c>
      <c r="Y14" s="41">
        <f t="shared" si="12"/>
        <v>0</v>
      </c>
      <c r="Z14" s="40">
        <f t="shared" si="12"/>
        <v>0</v>
      </c>
      <c r="AA14" s="41">
        <f t="shared" si="12"/>
        <v>0</v>
      </c>
      <c r="AB14" s="41">
        <f t="shared" si="12"/>
        <v>0</v>
      </c>
      <c r="AC14" s="41"/>
      <c r="AD14" s="41"/>
      <c r="AE14" s="37">
        <f t="shared" si="12"/>
        <v>207</v>
      </c>
      <c r="AF14" s="37">
        <f t="shared" si="12"/>
        <v>12</v>
      </c>
      <c r="AG14" s="36">
        <f t="shared" si="12"/>
        <v>219</v>
      </c>
    </row>
    <row r="15" spans="1:33" ht="19.5">
      <c r="A15" s="16">
        <v>10</v>
      </c>
      <c r="B15" s="17" t="s">
        <v>26</v>
      </c>
      <c r="C15" s="18">
        <f>D15+E15</f>
        <v>23</v>
      </c>
      <c r="D15" s="19">
        <v>18</v>
      </c>
      <c r="E15" s="19">
        <v>5</v>
      </c>
      <c r="F15" s="20">
        <v>21</v>
      </c>
      <c r="G15" s="21">
        <f t="shared" si="6"/>
        <v>2</v>
      </c>
      <c r="H15" s="22">
        <f>I15+J15</f>
        <v>0</v>
      </c>
      <c r="I15" s="23"/>
      <c r="J15" s="23"/>
      <c r="K15" s="24"/>
      <c r="L15" s="25"/>
      <c r="M15" s="18">
        <f>N15+O15</f>
        <v>23</v>
      </c>
      <c r="N15" s="26">
        <v>16</v>
      </c>
      <c r="O15" s="26">
        <v>7</v>
      </c>
      <c r="P15" s="27">
        <v>23</v>
      </c>
      <c r="Q15" s="25">
        <f t="shared" si="7"/>
        <v>0</v>
      </c>
      <c r="R15" s="18">
        <f>S15+T15</f>
        <v>1</v>
      </c>
      <c r="S15" s="26">
        <v>1</v>
      </c>
      <c r="T15" s="26"/>
      <c r="U15" s="27">
        <v>1</v>
      </c>
      <c r="V15" s="25">
        <f t="shared" si="8"/>
        <v>0</v>
      </c>
      <c r="W15" s="22">
        <f>X15+Y15</f>
        <v>0</v>
      </c>
      <c r="X15" s="23"/>
      <c r="Y15" s="23"/>
      <c r="Z15" s="22">
        <f>AA15+AB15</f>
        <v>0</v>
      </c>
      <c r="AA15" s="23"/>
      <c r="AB15" s="23"/>
      <c r="AC15" s="23"/>
      <c r="AD15" s="23"/>
      <c r="AE15" s="29">
        <f>C15+M15+W15</f>
        <v>46</v>
      </c>
      <c r="AF15" s="29">
        <f>H15+R15+Z15</f>
        <v>1</v>
      </c>
      <c r="AG15" s="45">
        <f>AE15+AF15</f>
        <v>47</v>
      </c>
    </row>
    <row r="16" spans="1:33" ht="19.5">
      <c r="A16" s="16">
        <v>11</v>
      </c>
      <c r="B16" s="17" t="s">
        <v>27</v>
      </c>
      <c r="C16" s="18">
        <f aca="true" t="shared" si="13" ref="C16:C22">D16+E16</f>
        <v>21</v>
      </c>
      <c r="D16" s="19">
        <v>18</v>
      </c>
      <c r="E16" s="19">
        <v>3</v>
      </c>
      <c r="F16" s="20">
        <v>17</v>
      </c>
      <c r="G16" s="21">
        <f t="shared" si="6"/>
        <v>4</v>
      </c>
      <c r="H16" s="22">
        <f aca="true" t="shared" si="14" ref="H16:H22">I16+J16</f>
        <v>0</v>
      </c>
      <c r="I16" s="23"/>
      <c r="J16" s="23"/>
      <c r="K16" s="24"/>
      <c r="L16" s="25"/>
      <c r="M16" s="18">
        <f aca="true" t="shared" si="15" ref="M16:M22">N16+O16</f>
        <v>21</v>
      </c>
      <c r="N16" s="26">
        <v>17</v>
      </c>
      <c r="O16" s="26">
        <v>4</v>
      </c>
      <c r="P16" s="27">
        <v>21</v>
      </c>
      <c r="Q16" s="25">
        <f t="shared" si="7"/>
        <v>0</v>
      </c>
      <c r="R16" s="18">
        <f aca="true" t="shared" si="16" ref="R16:R22">S16+T16</f>
        <v>5</v>
      </c>
      <c r="S16" s="26">
        <v>4</v>
      </c>
      <c r="T16" s="26">
        <v>1</v>
      </c>
      <c r="U16" s="27">
        <v>5</v>
      </c>
      <c r="V16" s="25">
        <f t="shared" si="8"/>
        <v>0</v>
      </c>
      <c r="W16" s="22">
        <f aca="true" t="shared" si="17" ref="W16:W22">X16+Y16</f>
        <v>0</v>
      </c>
      <c r="X16" s="23"/>
      <c r="Y16" s="23"/>
      <c r="Z16" s="22">
        <f aca="true" t="shared" si="18" ref="Z16:Z22">AA16+AB16</f>
        <v>0</v>
      </c>
      <c r="AA16" s="23"/>
      <c r="AB16" s="23"/>
      <c r="AC16" s="23"/>
      <c r="AD16" s="23"/>
      <c r="AE16" s="29">
        <f aca="true" t="shared" si="19" ref="AE16:AE21">C16+M16+W16</f>
        <v>42</v>
      </c>
      <c r="AF16" s="29">
        <f aca="true" t="shared" si="20" ref="AF16:AF21">H16+R16+Z16</f>
        <v>5</v>
      </c>
      <c r="AG16" s="45">
        <f aca="true" t="shared" si="21" ref="AG16:AG21">AE16+AF16</f>
        <v>47</v>
      </c>
    </row>
    <row r="17" spans="1:33" ht="19.5">
      <c r="A17" s="16">
        <v>12</v>
      </c>
      <c r="B17" s="17" t="s">
        <v>28</v>
      </c>
      <c r="C17" s="18">
        <f t="shared" si="13"/>
        <v>22</v>
      </c>
      <c r="D17" s="19">
        <v>17</v>
      </c>
      <c r="E17" s="46">
        <v>5</v>
      </c>
      <c r="F17" s="47">
        <v>17</v>
      </c>
      <c r="G17" s="21">
        <f t="shared" si="6"/>
        <v>5</v>
      </c>
      <c r="H17" s="22">
        <f t="shared" si="14"/>
        <v>0</v>
      </c>
      <c r="I17" s="23"/>
      <c r="J17" s="23"/>
      <c r="K17" s="24"/>
      <c r="L17" s="25"/>
      <c r="M17" s="18">
        <f t="shared" si="15"/>
        <v>21</v>
      </c>
      <c r="N17" s="26">
        <v>19</v>
      </c>
      <c r="O17" s="26">
        <v>2</v>
      </c>
      <c r="P17" s="27">
        <v>21</v>
      </c>
      <c r="Q17" s="25">
        <f t="shared" si="7"/>
        <v>0</v>
      </c>
      <c r="R17" s="18">
        <f t="shared" si="16"/>
        <v>1</v>
      </c>
      <c r="S17" s="26">
        <v>1</v>
      </c>
      <c r="T17" s="26"/>
      <c r="U17" s="27">
        <v>1</v>
      </c>
      <c r="V17" s="25">
        <f t="shared" si="8"/>
        <v>0</v>
      </c>
      <c r="W17" s="22">
        <f t="shared" si="17"/>
        <v>0</v>
      </c>
      <c r="X17" s="23"/>
      <c r="Y17" s="23"/>
      <c r="Z17" s="22">
        <f t="shared" si="18"/>
        <v>0</v>
      </c>
      <c r="AA17" s="23"/>
      <c r="AB17" s="23"/>
      <c r="AC17" s="23"/>
      <c r="AD17" s="23"/>
      <c r="AE17" s="29">
        <f t="shared" si="19"/>
        <v>43</v>
      </c>
      <c r="AF17" s="29">
        <f t="shared" si="20"/>
        <v>1</v>
      </c>
      <c r="AG17" s="45">
        <f t="shared" si="21"/>
        <v>44</v>
      </c>
    </row>
    <row r="18" spans="1:33" ht="19.5">
      <c r="A18" s="16">
        <v>13</v>
      </c>
      <c r="B18" s="17" t="s">
        <v>29</v>
      </c>
      <c r="C18" s="18">
        <f t="shared" si="13"/>
        <v>5</v>
      </c>
      <c r="D18" s="48">
        <v>2</v>
      </c>
      <c r="E18" s="19">
        <v>3</v>
      </c>
      <c r="F18" s="20">
        <v>5</v>
      </c>
      <c r="G18" s="21">
        <f t="shared" si="6"/>
        <v>0</v>
      </c>
      <c r="H18" s="22">
        <f t="shared" si="14"/>
        <v>0</v>
      </c>
      <c r="I18" s="23"/>
      <c r="J18" s="23"/>
      <c r="K18" s="24"/>
      <c r="L18" s="25"/>
      <c r="M18" s="18">
        <f t="shared" si="15"/>
        <v>5</v>
      </c>
      <c r="N18" s="26">
        <v>5</v>
      </c>
      <c r="O18" s="26"/>
      <c r="P18" s="27">
        <v>5</v>
      </c>
      <c r="Q18" s="25">
        <f t="shared" si="7"/>
        <v>0</v>
      </c>
      <c r="R18" s="18">
        <f t="shared" si="16"/>
        <v>0</v>
      </c>
      <c r="S18" s="26"/>
      <c r="T18" s="26"/>
      <c r="U18" s="27"/>
      <c r="V18" s="25">
        <f t="shared" si="8"/>
        <v>0</v>
      </c>
      <c r="W18" s="22">
        <f t="shared" si="17"/>
        <v>0</v>
      </c>
      <c r="X18" s="23"/>
      <c r="Y18" s="23"/>
      <c r="Z18" s="22">
        <f t="shared" si="18"/>
        <v>0</v>
      </c>
      <c r="AA18" s="23"/>
      <c r="AB18" s="23"/>
      <c r="AC18" s="23"/>
      <c r="AD18" s="23"/>
      <c r="AE18" s="29">
        <f t="shared" si="19"/>
        <v>10</v>
      </c>
      <c r="AF18" s="29">
        <f t="shared" si="20"/>
        <v>0</v>
      </c>
      <c r="AG18" s="45">
        <f t="shared" si="21"/>
        <v>10</v>
      </c>
    </row>
    <row r="19" spans="1:33" ht="19.5">
      <c r="A19" s="16">
        <v>14</v>
      </c>
      <c r="B19" s="17" t="s">
        <v>30</v>
      </c>
      <c r="C19" s="18">
        <f t="shared" si="13"/>
        <v>4</v>
      </c>
      <c r="D19" s="19">
        <v>3</v>
      </c>
      <c r="E19" s="19">
        <v>1</v>
      </c>
      <c r="F19" s="20">
        <v>4</v>
      </c>
      <c r="G19" s="21">
        <f t="shared" si="6"/>
        <v>0</v>
      </c>
      <c r="H19" s="22">
        <f t="shared" si="14"/>
        <v>0</v>
      </c>
      <c r="I19" s="23"/>
      <c r="J19" s="23"/>
      <c r="K19" s="24"/>
      <c r="L19" s="25"/>
      <c r="M19" s="18">
        <f t="shared" si="15"/>
        <v>4</v>
      </c>
      <c r="N19" s="26">
        <v>2</v>
      </c>
      <c r="O19" s="26">
        <v>2</v>
      </c>
      <c r="P19" s="27">
        <v>4</v>
      </c>
      <c r="Q19" s="25">
        <f t="shared" si="7"/>
        <v>0</v>
      </c>
      <c r="R19" s="18">
        <f t="shared" si="16"/>
        <v>0</v>
      </c>
      <c r="S19" s="26"/>
      <c r="T19" s="26"/>
      <c r="U19" s="27"/>
      <c r="V19" s="25">
        <f t="shared" si="8"/>
        <v>0</v>
      </c>
      <c r="W19" s="22">
        <f t="shared" si="17"/>
        <v>0</v>
      </c>
      <c r="X19" s="23"/>
      <c r="Y19" s="23"/>
      <c r="Z19" s="22">
        <f t="shared" si="18"/>
        <v>0</v>
      </c>
      <c r="AA19" s="23"/>
      <c r="AB19" s="23"/>
      <c r="AC19" s="23"/>
      <c r="AD19" s="23"/>
      <c r="AE19" s="29">
        <f t="shared" si="19"/>
        <v>8</v>
      </c>
      <c r="AF19" s="29">
        <f t="shared" si="20"/>
        <v>0</v>
      </c>
      <c r="AG19" s="45">
        <f t="shared" si="21"/>
        <v>8</v>
      </c>
    </row>
    <row r="20" spans="1:33" ht="19.5">
      <c r="A20" s="16">
        <v>15</v>
      </c>
      <c r="B20" s="17" t="s">
        <v>31</v>
      </c>
      <c r="C20" s="18">
        <f t="shared" si="13"/>
        <v>6</v>
      </c>
      <c r="D20" s="19">
        <v>6</v>
      </c>
      <c r="E20" s="19"/>
      <c r="F20" s="20">
        <v>5</v>
      </c>
      <c r="G20" s="21">
        <f t="shared" si="6"/>
        <v>1</v>
      </c>
      <c r="H20" s="22">
        <f t="shared" si="14"/>
        <v>0</v>
      </c>
      <c r="I20" s="23"/>
      <c r="J20" s="23"/>
      <c r="K20" s="24"/>
      <c r="L20" s="25"/>
      <c r="M20" s="18">
        <f t="shared" si="15"/>
        <v>6</v>
      </c>
      <c r="N20" s="26">
        <v>4</v>
      </c>
      <c r="O20" s="26">
        <v>2</v>
      </c>
      <c r="P20" s="27">
        <v>6</v>
      </c>
      <c r="Q20" s="25">
        <f t="shared" si="7"/>
        <v>0</v>
      </c>
      <c r="R20" s="18">
        <f t="shared" si="16"/>
        <v>0</v>
      </c>
      <c r="S20" s="26"/>
      <c r="T20" s="26"/>
      <c r="U20" s="27"/>
      <c r="V20" s="25">
        <f t="shared" si="8"/>
        <v>0</v>
      </c>
      <c r="W20" s="22">
        <f t="shared" si="17"/>
        <v>0</v>
      </c>
      <c r="X20" s="23"/>
      <c r="Y20" s="23"/>
      <c r="Z20" s="22">
        <f t="shared" si="18"/>
        <v>0</v>
      </c>
      <c r="AA20" s="23"/>
      <c r="AB20" s="23"/>
      <c r="AC20" s="23"/>
      <c r="AD20" s="23"/>
      <c r="AE20" s="29">
        <f t="shared" si="19"/>
        <v>12</v>
      </c>
      <c r="AF20" s="29">
        <f t="shared" si="20"/>
        <v>0</v>
      </c>
      <c r="AG20" s="45">
        <f t="shared" si="21"/>
        <v>12</v>
      </c>
    </row>
    <row r="21" spans="1:33" ht="19.5">
      <c r="A21" s="16">
        <v>16</v>
      </c>
      <c r="B21" s="17" t="s">
        <v>32</v>
      </c>
      <c r="C21" s="18">
        <f t="shared" si="13"/>
        <v>5</v>
      </c>
      <c r="D21" s="19">
        <v>4</v>
      </c>
      <c r="E21" s="19">
        <v>1</v>
      </c>
      <c r="F21" s="20">
        <v>1</v>
      </c>
      <c r="G21" s="21">
        <f t="shared" si="6"/>
        <v>4</v>
      </c>
      <c r="H21" s="22">
        <f t="shared" si="14"/>
        <v>0</v>
      </c>
      <c r="I21" s="23"/>
      <c r="J21" s="23"/>
      <c r="K21" s="24"/>
      <c r="L21" s="25"/>
      <c r="M21" s="18">
        <f t="shared" si="15"/>
        <v>5</v>
      </c>
      <c r="N21" s="26">
        <v>5</v>
      </c>
      <c r="O21" s="26"/>
      <c r="P21" s="27">
        <v>5</v>
      </c>
      <c r="Q21" s="25">
        <f t="shared" si="7"/>
        <v>0</v>
      </c>
      <c r="R21" s="18">
        <f t="shared" si="16"/>
        <v>0</v>
      </c>
      <c r="S21" s="26"/>
      <c r="T21" s="26"/>
      <c r="U21" s="27"/>
      <c r="V21" s="25">
        <f t="shared" si="8"/>
        <v>0</v>
      </c>
      <c r="W21" s="22">
        <f t="shared" si="17"/>
        <v>0</v>
      </c>
      <c r="X21" s="23"/>
      <c r="Y21" s="23"/>
      <c r="Z21" s="22">
        <f t="shared" si="18"/>
        <v>0</v>
      </c>
      <c r="AA21" s="23"/>
      <c r="AB21" s="23"/>
      <c r="AC21" s="23"/>
      <c r="AD21" s="23"/>
      <c r="AE21" s="29">
        <f t="shared" si="19"/>
        <v>10</v>
      </c>
      <c r="AF21" s="29">
        <f t="shared" si="20"/>
        <v>0</v>
      </c>
      <c r="AG21" s="45">
        <f t="shared" si="21"/>
        <v>10</v>
      </c>
    </row>
    <row r="22" spans="1:33" ht="19.5">
      <c r="A22" s="16">
        <v>17</v>
      </c>
      <c r="B22" s="17" t="s">
        <v>33</v>
      </c>
      <c r="C22" s="18">
        <f t="shared" si="13"/>
        <v>3</v>
      </c>
      <c r="D22" s="19">
        <v>3</v>
      </c>
      <c r="E22" s="26"/>
      <c r="F22" s="27">
        <v>0</v>
      </c>
      <c r="G22" s="21">
        <f t="shared" si="6"/>
        <v>3</v>
      </c>
      <c r="H22" s="22">
        <f t="shared" si="14"/>
        <v>0</v>
      </c>
      <c r="I22" s="23"/>
      <c r="J22" s="23"/>
      <c r="K22" s="24"/>
      <c r="L22" s="25"/>
      <c r="M22" s="18">
        <f t="shared" si="15"/>
        <v>3</v>
      </c>
      <c r="N22" s="26">
        <v>2</v>
      </c>
      <c r="O22" s="26">
        <v>1</v>
      </c>
      <c r="P22" s="27">
        <v>3</v>
      </c>
      <c r="Q22" s="25">
        <f t="shared" si="7"/>
        <v>0</v>
      </c>
      <c r="R22" s="18">
        <f t="shared" si="16"/>
        <v>0</v>
      </c>
      <c r="S22" s="26"/>
      <c r="T22" s="26"/>
      <c r="U22" s="27"/>
      <c r="V22" s="25">
        <f t="shared" si="8"/>
        <v>0</v>
      </c>
      <c r="W22" s="22">
        <f t="shared" si="17"/>
        <v>0</v>
      </c>
      <c r="X22" s="23"/>
      <c r="Y22" s="23"/>
      <c r="Z22" s="22">
        <f t="shared" si="18"/>
        <v>0</v>
      </c>
      <c r="AA22" s="23"/>
      <c r="AB22" s="23"/>
      <c r="AC22" s="23"/>
      <c r="AD22" s="23"/>
      <c r="AE22" s="29">
        <f>C22+M22+W22</f>
        <v>6</v>
      </c>
      <c r="AF22" s="29">
        <f>H22+R22+Z22</f>
        <v>0</v>
      </c>
      <c r="AG22" s="45">
        <f>AE22+AF22</f>
        <v>6</v>
      </c>
    </row>
    <row r="23" spans="1:33" s="44" customFormat="1" ht="56.25">
      <c r="A23" s="34"/>
      <c r="B23" s="35" t="s">
        <v>65</v>
      </c>
      <c r="C23" s="36">
        <f>SUM(C15:C22)</f>
        <v>89</v>
      </c>
      <c r="D23" s="37">
        <f>SUM(D15:D22)</f>
        <v>71</v>
      </c>
      <c r="E23" s="37">
        <f aca="true" t="shared" si="22" ref="E23:AG23">SUM(E15:E22)</f>
        <v>18</v>
      </c>
      <c r="F23" s="38">
        <f>SUM(F15:F22)</f>
        <v>70</v>
      </c>
      <c r="G23" s="39">
        <f t="shared" si="6"/>
        <v>19</v>
      </c>
      <c r="H23" s="40">
        <f t="shared" si="22"/>
        <v>0</v>
      </c>
      <c r="I23" s="41">
        <f t="shared" si="22"/>
        <v>0</v>
      </c>
      <c r="J23" s="41">
        <f t="shared" si="22"/>
        <v>0</v>
      </c>
      <c r="K23" s="42"/>
      <c r="L23" s="43"/>
      <c r="M23" s="36">
        <f t="shared" si="22"/>
        <v>88</v>
      </c>
      <c r="N23" s="37">
        <f t="shared" si="22"/>
        <v>70</v>
      </c>
      <c r="O23" s="37">
        <f t="shared" si="22"/>
        <v>18</v>
      </c>
      <c r="P23" s="38">
        <f>SUM(P15:P22)</f>
        <v>88</v>
      </c>
      <c r="Q23" s="43">
        <f>M23-P23</f>
        <v>0</v>
      </c>
      <c r="R23" s="36">
        <f t="shared" si="22"/>
        <v>7</v>
      </c>
      <c r="S23" s="37">
        <f t="shared" si="22"/>
        <v>6</v>
      </c>
      <c r="T23" s="37">
        <f t="shared" si="22"/>
        <v>1</v>
      </c>
      <c r="U23" s="38">
        <f>U15+U16+U17</f>
        <v>7</v>
      </c>
      <c r="V23" s="43">
        <f t="shared" si="8"/>
        <v>0</v>
      </c>
      <c r="W23" s="40">
        <f t="shared" si="22"/>
        <v>0</v>
      </c>
      <c r="X23" s="41">
        <f t="shared" si="22"/>
        <v>0</v>
      </c>
      <c r="Y23" s="41">
        <f t="shared" si="22"/>
        <v>0</v>
      </c>
      <c r="Z23" s="40">
        <f t="shared" si="22"/>
        <v>0</v>
      </c>
      <c r="AA23" s="41">
        <f t="shared" si="22"/>
        <v>0</v>
      </c>
      <c r="AB23" s="41">
        <f t="shared" si="22"/>
        <v>0</v>
      </c>
      <c r="AC23" s="41"/>
      <c r="AD23" s="41"/>
      <c r="AE23" s="37">
        <f t="shared" si="22"/>
        <v>177</v>
      </c>
      <c r="AF23" s="37">
        <f t="shared" si="22"/>
        <v>7</v>
      </c>
      <c r="AG23" s="36">
        <f t="shared" si="22"/>
        <v>184</v>
      </c>
    </row>
    <row r="24" spans="1:33" ht="56.25">
      <c r="A24" s="16">
        <v>18</v>
      </c>
      <c r="B24" s="32" t="s">
        <v>34</v>
      </c>
      <c r="C24" s="18">
        <f>D24+E24</f>
        <v>6</v>
      </c>
      <c r="D24" s="19">
        <v>4</v>
      </c>
      <c r="E24" s="19">
        <v>2</v>
      </c>
      <c r="F24" s="20"/>
      <c r="G24" s="21">
        <f t="shared" si="6"/>
        <v>6</v>
      </c>
      <c r="H24" s="22">
        <f>I24+J24</f>
        <v>0</v>
      </c>
      <c r="I24" s="23"/>
      <c r="J24" s="23"/>
      <c r="K24" s="24"/>
      <c r="L24" s="25"/>
      <c r="M24" s="18">
        <f>N24+O24</f>
        <v>9</v>
      </c>
      <c r="N24" s="26">
        <v>8</v>
      </c>
      <c r="O24" s="26">
        <v>1</v>
      </c>
      <c r="P24" s="27">
        <v>9</v>
      </c>
      <c r="Q24" s="25">
        <f t="shared" si="7"/>
        <v>0</v>
      </c>
      <c r="R24" s="18">
        <f>S24+T24</f>
        <v>1</v>
      </c>
      <c r="S24" s="49">
        <v>1</v>
      </c>
      <c r="T24" s="26"/>
      <c r="U24" s="27"/>
      <c r="V24" s="25">
        <v>1</v>
      </c>
      <c r="W24" s="22">
        <f>X24+Y24</f>
        <v>0</v>
      </c>
      <c r="X24" s="23"/>
      <c r="Y24" s="23"/>
      <c r="Z24" s="22">
        <f>AA24+AB24</f>
        <v>0</v>
      </c>
      <c r="AA24" s="23"/>
      <c r="AB24" s="23"/>
      <c r="AC24" s="23"/>
      <c r="AD24" s="23"/>
      <c r="AE24" s="29">
        <f>C24+M24+W24</f>
        <v>15</v>
      </c>
      <c r="AF24" s="29">
        <f>H24+R24+Z24</f>
        <v>1</v>
      </c>
      <c r="AG24" s="30">
        <f>AE24+AF24</f>
        <v>16</v>
      </c>
    </row>
    <row r="25" spans="1:33" ht="37.5">
      <c r="A25" s="16">
        <v>19</v>
      </c>
      <c r="B25" s="32" t="s">
        <v>40</v>
      </c>
      <c r="C25" s="18">
        <f>D25+E25</f>
        <v>4</v>
      </c>
      <c r="D25" s="19">
        <v>4</v>
      </c>
      <c r="E25" s="26"/>
      <c r="F25" s="27"/>
      <c r="G25" s="21">
        <f t="shared" si="6"/>
        <v>4</v>
      </c>
      <c r="H25" s="22">
        <f>I25+J25</f>
        <v>0</v>
      </c>
      <c r="I25" s="23"/>
      <c r="J25" s="23"/>
      <c r="K25" s="24"/>
      <c r="L25" s="25"/>
      <c r="M25" s="18">
        <f>N25+O25</f>
        <v>4</v>
      </c>
      <c r="N25" s="26">
        <v>2</v>
      </c>
      <c r="O25" s="26">
        <v>2</v>
      </c>
      <c r="P25" s="27">
        <v>4</v>
      </c>
      <c r="Q25" s="25">
        <f t="shared" si="7"/>
        <v>0</v>
      </c>
      <c r="R25" s="18">
        <f>S25+T25</f>
        <v>2</v>
      </c>
      <c r="S25" s="26">
        <v>1</v>
      </c>
      <c r="T25" s="26">
        <v>1</v>
      </c>
      <c r="U25" s="27">
        <v>2</v>
      </c>
      <c r="V25" s="25">
        <f t="shared" si="8"/>
        <v>0</v>
      </c>
      <c r="W25" s="22">
        <f>X25+Y25</f>
        <v>0</v>
      </c>
      <c r="X25" s="23"/>
      <c r="Y25" s="23"/>
      <c r="Z25" s="22">
        <f>AA25+AB25</f>
        <v>0</v>
      </c>
      <c r="AA25" s="23"/>
      <c r="AB25" s="23"/>
      <c r="AC25" s="23"/>
      <c r="AD25" s="23"/>
      <c r="AE25" s="29">
        <f>C25+M25+W25</f>
        <v>8</v>
      </c>
      <c r="AF25" s="29">
        <f>H25+R25+Z25</f>
        <v>2</v>
      </c>
      <c r="AG25" s="30">
        <f>AE25+AF25</f>
        <v>10</v>
      </c>
    </row>
    <row r="26" spans="1:33" ht="19.5">
      <c r="A26" s="16">
        <v>20</v>
      </c>
      <c r="B26" s="17" t="s">
        <v>35</v>
      </c>
      <c r="C26" s="31">
        <f>D26+E26</f>
        <v>0</v>
      </c>
      <c r="D26" s="19"/>
      <c r="E26" s="19"/>
      <c r="F26" s="20"/>
      <c r="G26" s="21">
        <f t="shared" si="6"/>
        <v>0</v>
      </c>
      <c r="H26" s="22">
        <f>I26+J26</f>
        <v>0</v>
      </c>
      <c r="I26" s="26"/>
      <c r="J26" s="26"/>
      <c r="K26" s="27"/>
      <c r="L26" s="25"/>
      <c r="M26" s="18">
        <f>N26+O26</f>
        <v>4</v>
      </c>
      <c r="N26" s="26">
        <v>4</v>
      </c>
      <c r="O26" s="26"/>
      <c r="P26" s="27">
        <v>4</v>
      </c>
      <c r="Q26" s="25">
        <f t="shared" si="7"/>
        <v>0</v>
      </c>
      <c r="R26" s="18">
        <f>S26+T26</f>
        <v>0</v>
      </c>
      <c r="S26" s="26"/>
      <c r="T26" s="26"/>
      <c r="U26" s="27"/>
      <c r="V26" s="25">
        <f t="shared" si="8"/>
        <v>0</v>
      </c>
      <c r="W26" s="22">
        <f>X26+Y26</f>
        <v>0</v>
      </c>
      <c r="X26" s="23"/>
      <c r="Y26" s="23"/>
      <c r="Z26" s="22">
        <f>AA26+AB26</f>
        <v>0</v>
      </c>
      <c r="AA26" s="23"/>
      <c r="AB26" s="23"/>
      <c r="AC26" s="23"/>
      <c r="AD26" s="23"/>
      <c r="AE26" s="29">
        <f>C26+M26+W26</f>
        <v>4</v>
      </c>
      <c r="AF26" s="29">
        <f>H26+R26+Z26</f>
        <v>0</v>
      </c>
      <c r="AG26" s="30">
        <f>AE26+AF26</f>
        <v>4</v>
      </c>
    </row>
    <row r="27" spans="1:33" s="44" customFormat="1" ht="37.5">
      <c r="A27" s="34"/>
      <c r="B27" s="35" t="s">
        <v>66</v>
      </c>
      <c r="C27" s="36">
        <f aca="true" t="shared" si="23" ref="C27:M27">SUM(C24:C26)</f>
        <v>10</v>
      </c>
      <c r="D27" s="37">
        <f t="shared" si="23"/>
        <v>8</v>
      </c>
      <c r="E27" s="37">
        <f t="shared" si="23"/>
        <v>2</v>
      </c>
      <c r="F27" s="38">
        <f>SUM(F24:F26)</f>
        <v>0</v>
      </c>
      <c r="G27" s="39">
        <f t="shared" si="6"/>
        <v>10</v>
      </c>
      <c r="H27" s="50">
        <f t="shared" si="23"/>
        <v>0</v>
      </c>
      <c r="I27" s="37">
        <f t="shared" si="23"/>
        <v>0</v>
      </c>
      <c r="J27" s="41">
        <f t="shared" si="23"/>
        <v>0</v>
      </c>
      <c r="K27" s="42"/>
      <c r="L27" s="43"/>
      <c r="M27" s="36">
        <f t="shared" si="23"/>
        <v>17</v>
      </c>
      <c r="N27" s="37"/>
      <c r="O27" s="37"/>
      <c r="P27" s="38">
        <f>SUM(P24:P26)</f>
        <v>17</v>
      </c>
      <c r="Q27" s="43">
        <f>M27-P27</f>
        <v>0</v>
      </c>
      <c r="R27" s="36">
        <f aca="true" t="shared" si="24" ref="R27:AG27">SUM(R24:R26)</f>
        <v>3</v>
      </c>
      <c r="S27" s="37">
        <f t="shared" si="24"/>
        <v>2</v>
      </c>
      <c r="T27" s="37">
        <f t="shared" si="24"/>
        <v>1</v>
      </c>
      <c r="U27" s="38">
        <f>U24+U25+U26</f>
        <v>2</v>
      </c>
      <c r="V27" s="43">
        <v>1</v>
      </c>
      <c r="W27" s="40">
        <f t="shared" si="24"/>
        <v>0</v>
      </c>
      <c r="X27" s="41">
        <f t="shared" si="24"/>
        <v>0</v>
      </c>
      <c r="Y27" s="41">
        <f t="shared" si="24"/>
        <v>0</v>
      </c>
      <c r="Z27" s="40">
        <f t="shared" si="24"/>
        <v>0</v>
      </c>
      <c r="AA27" s="41">
        <f t="shared" si="24"/>
        <v>0</v>
      </c>
      <c r="AB27" s="41">
        <f t="shared" si="24"/>
        <v>0</v>
      </c>
      <c r="AC27" s="41"/>
      <c r="AD27" s="41"/>
      <c r="AE27" s="37">
        <f t="shared" si="24"/>
        <v>27</v>
      </c>
      <c r="AF27" s="37">
        <f t="shared" si="24"/>
        <v>3</v>
      </c>
      <c r="AG27" s="36">
        <f t="shared" si="24"/>
        <v>30</v>
      </c>
    </row>
    <row r="28" spans="1:33" ht="56.25">
      <c r="A28" s="16">
        <v>21</v>
      </c>
      <c r="B28" s="32" t="s">
        <v>36</v>
      </c>
      <c r="C28" s="18">
        <f>D28+E28</f>
        <v>8</v>
      </c>
      <c r="D28" s="46">
        <v>6</v>
      </c>
      <c r="E28" s="46">
        <v>2</v>
      </c>
      <c r="F28" s="47">
        <v>8</v>
      </c>
      <c r="G28" s="21">
        <f t="shared" si="6"/>
        <v>0</v>
      </c>
      <c r="H28" s="22">
        <f>I28+J28</f>
        <v>0</v>
      </c>
      <c r="I28" s="23"/>
      <c r="J28" s="23"/>
      <c r="K28" s="24"/>
      <c r="L28" s="25"/>
      <c r="M28" s="18">
        <f>N28+O28</f>
        <v>4</v>
      </c>
      <c r="N28" s="26">
        <v>1</v>
      </c>
      <c r="O28" s="26">
        <v>3</v>
      </c>
      <c r="P28" s="27">
        <v>4</v>
      </c>
      <c r="Q28" s="25">
        <f t="shared" si="7"/>
        <v>0</v>
      </c>
      <c r="R28" s="18">
        <f>S28+T28</f>
        <v>0</v>
      </c>
      <c r="S28" s="26"/>
      <c r="T28" s="26"/>
      <c r="U28" s="27"/>
      <c r="V28" s="25">
        <f t="shared" si="8"/>
        <v>0</v>
      </c>
      <c r="W28" s="22">
        <f>X28+Y28</f>
        <v>0</v>
      </c>
      <c r="X28" s="23"/>
      <c r="Y28" s="23"/>
      <c r="Z28" s="22">
        <f>AA28+AB28</f>
        <v>0</v>
      </c>
      <c r="AA28" s="23"/>
      <c r="AB28" s="23"/>
      <c r="AC28" s="23"/>
      <c r="AD28" s="23"/>
      <c r="AE28" s="29">
        <f>C28+M28+W28</f>
        <v>12</v>
      </c>
      <c r="AF28" s="29">
        <f>H28+R28+Z28</f>
        <v>0</v>
      </c>
      <c r="AG28" s="30">
        <f>AE28+AF28</f>
        <v>12</v>
      </c>
    </row>
    <row r="29" spans="1:33" ht="56.25">
      <c r="A29" s="16">
        <v>22</v>
      </c>
      <c r="B29" s="32" t="s">
        <v>37</v>
      </c>
      <c r="C29" s="18">
        <f aca="true" t="shared" si="25" ref="C29:C43">D29+E29</f>
        <v>20</v>
      </c>
      <c r="D29" s="46">
        <v>16</v>
      </c>
      <c r="E29" s="46">
        <v>4</v>
      </c>
      <c r="F29" s="47">
        <v>17</v>
      </c>
      <c r="G29" s="21">
        <f t="shared" si="6"/>
        <v>3</v>
      </c>
      <c r="H29" s="22">
        <f>I29+J29</f>
        <v>0</v>
      </c>
      <c r="I29" s="26"/>
      <c r="J29" s="26"/>
      <c r="K29" s="27"/>
      <c r="L29" s="25"/>
      <c r="M29" s="18">
        <f>N29+O29</f>
        <v>19</v>
      </c>
      <c r="N29" s="26">
        <v>16</v>
      </c>
      <c r="O29" s="26">
        <v>3</v>
      </c>
      <c r="P29" s="27">
        <v>19</v>
      </c>
      <c r="Q29" s="25">
        <f t="shared" si="7"/>
        <v>0</v>
      </c>
      <c r="R29" s="18">
        <f>S29+T29</f>
        <v>0</v>
      </c>
      <c r="S29" s="26"/>
      <c r="T29" s="26"/>
      <c r="U29" s="27"/>
      <c r="V29" s="25">
        <f t="shared" si="8"/>
        <v>0</v>
      </c>
      <c r="W29" s="22">
        <f>X29+Y29</f>
        <v>0</v>
      </c>
      <c r="X29" s="23"/>
      <c r="Y29" s="23"/>
      <c r="Z29" s="18">
        <f>AA29+AB29</f>
        <v>2</v>
      </c>
      <c r="AA29" s="26">
        <v>1</v>
      </c>
      <c r="AB29" s="26">
        <v>1</v>
      </c>
      <c r="AC29" s="26">
        <v>0</v>
      </c>
      <c r="AD29" s="26"/>
      <c r="AE29" s="29">
        <f>C29+M29+W29</f>
        <v>39</v>
      </c>
      <c r="AF29" s="29">
        <f>H29+R29+Z29</f>
        <v>2</v>
      </c>
      <c r="AG29" s="30">
        <f>AE29+AF29</f>
        <v>41</v>
      </c>
    </row>
    <row r="30" spans="1:33" ht="37.5">
      <c r="A30" s="16">
        <v>23</v>
      </c>
      <c r="B30" s="51" t="s">
        <v>38</v>
      </c>
      <c r="C30" s="18">
        <f t="shared" si="25"/>
        <v>25</v>
      </c>
      <c r="D30" s="52">
        <v>17</v>
      </c>
      <c r="E30" s="46">
        <v>8</v>
      </c>
      <c r="F30" s="47">
        <v>22</v>
      </c>
      <c r="G30" s="21">
        <f t="shared" si="6"/>
        <v>3</v>
      </c>
      <c r="H30" s="22">
        <f>I30+J30</f>
        <v>0</v>
      </c>
      <c r="I30" s="23"/>
      <c r="J30" s="23"/>
      <c r="K30" s="24"/>
      <c r="L30" s="25"/>
      <c r="M30" s="18">
        <f>N30+O30</f>
        <v>23</v>
      </c>
      <c r="N30" s="26">
        <v>18</v>
      </c>
      <c r="O30" s="26">
        <v>5</v>
      </c>
      <c r="P30" s="27">
        <v>23</v>
      </c>
      <c r="Q30" s="25">
        <f t="shared" si="7"/>
        <v>0</v>
      </c>
      <c r="R30" s="18">
        <v>2</v>
      </c>
      <c r="S30" s="49"/>
      <c r="T30" s="26">
        <v>2</v>
      </c>
      <c r="U30" s="27">
        <v>1</v>
      </c>
      <c r="V30" s="25">
        <v>1</v>
      </c>
      <c r="W30" s="22">
        <f>X30+Y30</f>
        <v>0</v>
      </c>
      <c r="X30" s="23"/>
      <c r="Y30" s="23"/>
      <c r="Z30" s="22">
        <f>AA30+AB30</f>
        <v>0</v>
      </c>
      <c r="AA30" s="23"/>
      <c r="AB30" s="23"/>
      <c r="AC30" s="23"/>
      <c r="AD30" s="23"/>
      <c r="AE30" s="29">
        <f>C30+M30+W30</f>
        <v>48</v>
      </c>
      <c r="AF30" s="29">
        <f>H30+R30+Z30</f>
        <v>2</v>
      </c>
      <c r="AG30" s="30">
        <f>AE30+AF30</f>
        <v>50</v>
      </c>
    </row>
    <row r="31" spans="1:33" ht="19.5">
      <c r="A31" s="16">
        <v>24</v>
      </c>
      <c r="B31" s="17" t="s">
        <v>39</v>
      </c>
      <c r="C31" s="18">
        <f t="shared" si="25"/>
        <v>10</v>
      </c>
      <c r="D31" s="46">
        <v>7</v>
      </c>
      <c r="E31" s="46">
        <v>3</v>
      </c>
      <c r="F31" s="47">
        <v>8</v>
      </c>
      <c r="G31" s="21">
        <f t="shared" si="6"/>
        <v>2</v>
      </c>
      <c r="H31" s="22">
        <f>I31+J31</f>
        <v>0</v>
      </c>
      <c r="I31" s="23"/>
      <c r="J31" s="23"/>
      <c r="K31" s="24"/>
      <c r="L31" s="25"/>
      <c r="M31" s="18">
        <f>N31+O31</f>
        <v>6</v>
      </c>
      <c r="N31" s="26">
        <v>5</v>
      </c>
      <c r="O31" s="26">
        <v>1</v>
      </c>
      <c r="P31" s="27">
        <v>6</v>
      </c>
      <c r="Q31" s="25">
        <f t="shared" si="7"/>
        <v>0</v>
      </c>
      <c r="R31" s="18">
        <f>S31+T31</f>
        <v>4</v>
      </c>
      <c r="S31" s="26">
        <v>3</v>
      </c>
      <c r="T31" s="26">
        <v>1</v>
      </c>
      <c r="U31" s="27">
        <v>4</v>
      </c>
      <c r="V31" s="25">
        <f t="shared" si="8"/>
        <v>0</v>
      </c>
      <c r="W31" s="22">
        <f>X31+Y31</f>
        <v>0</v>
      </c>
      <c r="X31" s="23"/>
      <c r="Y31" s="23"/>
      <c r="Z31" s="22">
        <f>AA31+AB31</f>
        <v>0</v>
      </c>
      <c r="AA31" s="23"/>
      <c r="AB31" s="23"/>
      <c r="AC31" s="23"/>
      <c r="AD31" s="23"/>
      <c r="AE31" s="29">
        <f>C31+M31+W31</f>
        <v>16</v>
      </c>
      <c r="AF31" s="29">
        <f>H31+R31+Z31</f>
        <v>4</v>
      </c>
      <c r="AG31" s="30">
        <f>AE31+AF31</f>
        <v>20</v>
      </c>
    </row>
    <row r="32" spans="1:33" ht="19.5">
      <c r="A32" s="16">
        <v>25</v>
      </c>
      <c r="B32" s="17" t="s">
        <v>41</v>
      </c>
      <c r="C32" s="18">
        <f t="shared" si="25"/>
        <v>3</v>
      </c>
      <c r="D32" s="19">
        <v>2</v>
      </c>
      <c r="E32" s="19">
        <v>1</v>
      </c>
      <c r="F32" s="20">
        <v>3</v>
      </c>
      <c r="G32" s="21">
        <f t="shared" si="6"/>
        <v>0</v>
      </c>
      <c r="H32" s="22">
        <f>I32+J32</f>
        <v>0</v>
      </c>
      <c r="I32" s="23"/>
      <c r="J32" s="23"/>
      <c r="K32" s="24"/>
      <c r="L32" s="25"/>
      <c r="M32" s="18">
        <f>N32+O32</f>
        <v>5</v>
      </c>
      <c r="N32" s="26">
        <v>3</v>
      </c>
      <c r="O32" s="26">
        <v>2</v>
      </c>
      <c r="P32" s="27">
        <v>5</v>
      </c>
      <c r="Q32" s="25">
        <f t="shared" si="7"/>
        <v>0</v>
      </c>
      <c r="R32" s="18">
        <f>S32+T32</f>
        <v>4</v>
      </c>
      <c r="S32" s="26"/>
      <c r="T32" s="26">
        <v>4</v>
      </c>
      <c r="U32" s="27">
        <v>4</v>
      </c>
      <c r="V32" s="25">
        <f t="shared" si="8"/>
        <v>0</v>
      </c>
      <c r="W32" s="22">
        <f>X32+Y32</f>
        <v>0</v>
      </c>
      <c r="X32" s="23"/>
      <c r="Y32" s="23"/>
      <c r="Z32" s="22">
        <f>AA32+AB32</f>
        <v>0</v>
      </c>
      <c r="AA32" s="23"/>
      <c r="AB32" s="23"/>
      <c r="AC32" s="23"/>
      <c r="AD32" s="23"/>
      <c r="AE32" s="29">
        <f>C32+M32+W32</f>
        <v>8</v>
      </c>
      <c r="AF32" s="29">
        <f>H32+R32+Z32</f>
        <v>4</v>
      </c>
      <c r="AG32" s="30">
        <f>AE32+AF32</f>
        <v>12</v>
      </c>
    </row>
    <row r="33" spans="1:33" s="44" customFormat="1" ht="56.25">
      <c r="A33" s="34"/>
      <c r="B33" s="35" t="s">
        <v>67</v>
      </c>
      <c r="C33" s="36">
        <f aca="true" t="shared" si="26" ref="C33:AG33">SUM(C28:C32)</f>
        <v>66</v>
      </c>
      <c r="D33" s="37">
        <f t="shared" si="26"/>
        <v>48</v>
      </c>
      <c r="E33" s="37">
        <f t="shared" si="26"/>
        <v>18</v>
      </c>
      <c r="F33" s="38">
        <f>SUM(F28:F32)</f>
        <v>58</v>
      </c>
      <c r="G33" s="39">
        <f t="shared" si="6"/>
        <v>8</v>
      </c>
      <c r="H33" s="40">
        <f t="shared" si="26"/>
        <v>0</v>
      </c>
      <c r="I33" s="41">
        <f t="shared" si="26"/>
        <v>0</v>
      </c>
      <c r="J33" s="41">
        <f t="shared" si="26"/>
        <v>0</v>
      </c>
      <c r="K33" s="42"/>
      <c r="L33" s="43"/>
      <c r="M33" s="36">
        <f t="shared" si="26"/>
        <v>57</v>
      </c>
      <c r="N33" s="37">
        <f t="shared" si="26"/>
        <v>43</v>
      </c>
      <c r="O33" s="37">
        <f t="shared" si="26"/>
        <v>14</v>
      </c>
      <c r="P33" s="38">
        <f>SUM(P28:P32)</f>
        <v>57</v>
      </c>
      <c r="Q33" s="43">
        <f>M33-P33</f>
        <v>0</v>
      </c>
      <c r="R33" s="36">
        <f t="shared" si="26"/>
        <v>10</v>
      </c>
      <c r="S33" s="37">
        <f t="shared" si="26"/>
        <v>3</v>
      </c>
      <c r="T33" s="37">
        <f t="shared" si="26"/>
        <v>7</v>
      </c>
      <c r="U33" s="38">
        <f>U28+U29+U30+U31+U32</f>
        <v>9</v>
      </c>
      <c r="V33" s="43">
        <v>1</v>
      </c>
      <c r="W33" s="40">
        <f t="shared" si="26"/>
        <v>0</v>
      </c>
      <c r="X33" s="41">
        <f t="shared" si="26"/>
        <v>0</v>
      </c>
      <c r="Y33" s="41">
        <f t="shared" si="26"/>
        <v>0</v>
      </c>
      <c r="Z33" s="36">
        <f t="shared" si="26"/>
        <v>2</v>
      </c>
      <c r="AA33" s="37">
        <f t="shared" si="26"/>
        <v>1</v>
      </c>
      <c r="AB33" s="37">
        <f t="shared" si="26"/>
        <v>1</v>
      </c>
      <c r="AC33" s="37">
        <v>0</v>
      </c>
      <c r="AD33" s="37"/>
      <c r="AE33" s="37">
        <f t="shared" si="26"/>
        <v>123</v>
      </c>
      <c r="AF33" s="37">
        <f t="shared" si="26"/>
        <v>12</v>
      </c>
      <c r="AG33" s="36">
        <f t="shared" si="26"/>
        <v>135</v>
      </c>
    </row>
    <row r="34" spans="1:33" ht="19.5">
      <c r="A34" s="16">
        <v>26</v>
      </c>
      <c r="B34" s="17" t="s">
        <v>42</v>
      </c>
      <c r="C34" s="18">
        <f>D34+E34</f>
        <v>32</v>
      </c>
      <c r="D34" s="48">
        <v>26</v>
      </c>
      <c r="E34" s="19">
        <v>6</v>
      </c>
      <c r="F34" s="20">
        <v>13</v>
      </c>
      <c r="G34" s="21">
        <f t="shared" si="6"/>
        <v>19</v>
      </c>
      <c r="H34" s="18">
        <f>I34+J34</f>
        <v>1</v>
      </c>
      <c r="I34" s="53">
        <v>1</v>
      </c>
      <c r="J34" s="23"/>
      <c r="K34" s="24"/>
      <c r="L34" s="25"/>
      <c r="M34" s="18">
        <f>N34+O34</f>
        <v>23</v>
      </c>
      <c r="N34" s="26">
        <v>15</v>
      </c>
      <c r="O34" s="26">
        <v>8</v>
      </c>
      <c r="P34" s="27">
        <v>23</v>
      </c>
      <c r="Q34" s="25">
        <f t="shared" si="7"/>
        <v>0</v>
      </c>
      <c r="R34" s="18">
        <f>S34+T34</f>
        <v>1</v>
      </c>
      <c r="S34" s="26">
        <v>1</v>
      </c>
      <c r="T34" s="26"/>
      <c r="U34" s="27">
        <v>1</v>
      </c>
      <c r="V34" s="25">
        <f t="shared" si="8"/>
        <v>0</v>
      </c>
      <c r="W34" s="22">
        <f>X34+Y34</f>
        <v>0</v>
      </c>
      <c r="X34" s="23"/>
      <c r="Y34" s="23"/>
      <c r="Z34" s="22">
        <f>AA34+AB34</f>
        <v>0</v>
      </c>
      <c r="AA34" s="23"/>
      <c r="AB34" s="23"/>
      <c r="AC34" s="23"/>
      <c r="AD34" s="23"/>
      <c r="AE34" s="29">
        <f>C34+M34+W34</f>
        <v>55</v>
      </c>
      <c r="AF34" s="29">
        <f>H34+R34+Z34</f>
        <v>2</v>
      </c>
      <c r="AG34" s="30">
        <f>AE34+AF34</f>
        <v>57</v>
      </c>
    </row>
    <row r="35" spans="1:33" ht="37.5">
      <c r="A35" s="16">
        <v>27</v>
      </c>
      <c r="B35" s="32" t="s">
        <v>43</v>
      </c>
      <c r="C35" s="18">
        <f t="shared" si="25"/>
        <v>4</v>
      </c>
      <c r="D35" s="19">
        <v>1</v>
      </c>
      <c r="E35" s="46">
        <v>3</v>
      </c>
      <c r="F35" s="47"/>
      <c r="G35" s="21">
        <f t="shared" si="6"/>
        <v>4</v>
      </c>
      <c r="H35" s="22">
        <f aca="true" t="shared" si="27" ref="H35:H43">I35+J35</f>
        <v>0</v>
      </c>
      <c r="I35" s="23"/>
      <c r="J35" s="23"/>
      <c r="K35" s="24"/>
      <c r="L35" s="25"/>
      <c r="M35" s="18">
        <f aca="true" t="shared" si="28" ref="M35:M43">N35+O35</f>
        <v>3</v>
      </c>
      <c r="N35" s="26">
        <v>3</v>
      </c>
      <c r="O35" s="26"/>
      <c r="P35" s="27">
        <v>3</v>
      </c>
      <c r="Q35" s="25">
        <f t="shared" si="7"/>
        <v>0</v>
      </c>
      <c r="R35" s="18">
        <f aca="true" t="shared" si="29" ref="R35:R43">S35+T35</f>
        <v>1</v>
      </c>
      <c r="S35" s="26">
        <v>1</v>
      </c>
      <c r="T35" s="26"/>
      <c r="U35" s="27">
        <v>1</v>
      </c>
      <c r="V35" s="25">
        <f t="shared" si="8"/>
        <v>0</v>
      </c>
      <c r="W35" s="22">
        <f aca="true" t="shared" si="30" ref="W35:W43">X35+Y35</f>
        <v>0</v>
      </c>
      <c r="X35" s="23"/>
      <c r="Y35" s="23"/>
      <c r="Z35" s="22">
        <f aca="true" t="shared" si="31" ref="Z35:Z43">AA35+AB35</f>
        <v>0</v>
      </c>
      <c r="AA35" s="23"/>
      <c r="AB35" s="23"/>
      <c r="AC35" s="23"/>
      <c r="AD35" s="23"/>
      <c r="AE35" s="29">
        <f aca="true" t="shared" si="32" ref="AE35:AE43">C35+M35+W35</f>
        <v>7</v>
      </c>
      <c r="AF35" s="29">
        <f aca="true" t="shared" si="33" ref="AF35:AF43">H35+R35+Z35</f>
        <v>1</v>
      </c>
      <c r="AG35" s="30">
        <f aca="true" t="shared" si="34" ref="AG35:AG43">AE35+AF35</f>
        <v>8</v>
      </c>
    </row>
    <row r="36" spans="1:33" ht="19.5">
      <c r="A36" s="16">
        <v>28</v>
      </c>
      <c r="B36" s="17" t="s">
        <v>44</v>
      </c>
      <c r="C36" s="18">
        <f t="shared" si="25"/>
        <v>3</v>
      </c>
      <c r="D36" s="19">
        <v>3</v>
      </c>
      <c r="E36" s="26"/>
      <c r="F36" s="27">
        <v>1</v>
      </c>
      <c r="G36" s="21">
        <f t="shared" si="6"/>
        <v>2</v>
      </c>
      <c r="H36" s="22">
        <f t="shared" si="27"/>
        <v>0</v>
      </c>
      <c r="I36" s="23"/>
      <c r="J36" s="23"/>
      <c r="K36" s="24"/>
      <c r="L36" s="25"/>
      <c r="M36" s="18">
        <f t="shared" si="28"/>
        <v>5</v>
      </c>
      <c r="N36" s="26">
        <v>5</v>
      </c>
      <c r="O36" s="26"/>
      <c r="P36" s="27">
        <v>5</v>
      </c>
      <c r="Q36" s="25">
        <f t="shared" si="7"/>
        <v>0</v>
      </c>
      <c r="R36" s="18">
        <f t="shared" si="29"/>
        <v>0</v>
      </c>
      <c r="S36" s="26"/>
      <c r="T36" s="26"/>
      <c r="U36" s="27"/>
      <c r="V36" s="25">
        <f t="shared" si="8"/>
        <v>0</v>
      </c>
      <c r="W36" s="22">
        <f t="shared" si="30"/>
        <v>0</v>
      </c>
      <c r="X36" s="23"/>
      <c r="Y36" s="23"/>
      <c r="Z36" s="22">
        <f t="shared" si="31"/>
        <v>0</v>
      </c>
      <c r="AA36" s="23"/>
      <c r="AB36" s="23"/>
      <c r="AC36" s="23"/>
      <c r="AD36" s="23"/>
      <c r="AE36" s="29">
        <f t="shared" si="32"/>
        <v>8</v>
      </c>
      <c r="AF36" s="29">
        <f t="shared" si="33"/>
        <v>0</v>
      </c>
      <c r="AG36" s="30">
        <f t="shared" si="34"/>
        <v>8</v>
      </c>
    </row>
    <row r="37" spans="1:33" ht="19.5">
      <c r="A37" s="16">
        <v>29</v>
      </c>
      <c r="B37" s="17" t="s">
        <v>45</v>
      </c>
      <c r="C37" s="18">
        <f t="shared" si="25"/>
        <v>4</v>
      </c>
      <c r="D37" s="19">
        <v>4</v>
      </c>
      <c r="E37" s="26"/>
      <c r="F37" s="27"/>
      <c r="G37" s="21">
        <f t="shared" si="6"/>
        <v>4</v>
      </c>
      <c r="H37" s="22">
        <f t="shared" si="27"/>
        <v>0</v>
      </c>
      <c r="I37" s="23"/>
      <c r="J37" s="23"/>
      <c r="K37" s="24"/>
      <c r="L37" s="25"/>
      <c r="M37" s="18">
        <f t="shared" si="28"/>
        <v>3</v>
      </c>
      <c r="N37" s="26">
        <v>2</v>
      </c>
      <c r="O37" s="26">
        <v>1</v>
      </c>
      <c r="P37" s="27">
        <v>3</v>
      </c>
      <c r="Q37" s="25">
        <f t="shared" si="7"/>
        <v>0</v>
      </c>
      <c r="R37" s="18">
        <f t="shared" si="29"/>
        <v>0</v>
      </c>
      <c r="S37" s="26"/>
      <c r="T37" s="26"/>
      <c r="U37" s="27"/>
      <c r="V37" s="25">
        <f t="shared" si="8"/>
        <v>0</v>
      </c>
      <c r="W37" s="22">
        <f t="shared" si="30"/>
        <v>0</v>
      </c>
      <c r="X37" s="23"/>
      <c r="Y37" s="23"/>
      <c r="Z37" s="22">
        <f t="shared" si="31"/>
        <v>0</v>
      </c>
      <c r="AA37" s="23"/>
      <c r="AB37" s="23"/>
      <c r="AC37" s="23"/>
      <c r="AD37" s="23"/>
      <c r="AE37" s="29">
        <f t="shared" si="32"/>
        <v>7</v>
      </c>
      <c r="AF37" s="29">
        <f t="shared" si="33"/>
        <v>0</v>
      </c>
      <c r="AG37" s="30">
        <f t="shared" si="34"/>
        <v>7</v>
      </c>
    </row>
    <row r="38" spans="1:33" ht="19.5">
      <c r="A38" s="16">
        <v>30</v>
      </c>
      <c r="B38" s="17" t="s">
        <v>46</v>
      </c>
      <c r="C38" s="18">
        <f t="shared" si="25"/>
        <v>1</v>
      </c>
      <c r="D38" s="19">
        <v>1</v>
      </c>
      <c r="E38" s="26"/>
      <c r="F38" s="27">
        <v>1</v>
      </c>
      <c r="G38" s="21">
        <f t="shared" si="6"/>
        <v>0</v>
      </c>
      <c r="H38" s="22">
        <f t="shared" si="27"/>
        <v>0</v>
      </c>
      <c r="I38" s="23"/>
      <c r="J38" s="23"/>
      <c r="K38" s="24"/>
      <c r="L38" s="25"/>
      <c r="M38" s="18">
        <f t="shared" si="28"/>
        <v>4</v>
      </c>
      <c r="N38" s="26">
        <v>4</v>
      </c>
      <c r="O38" s="26"/>
      <c r="P38" s="27">
        <v>4</v>
      </c>
      <c r="Q38" s="25">
        <f t="shared" si="7"/>
        <v>0</v>
      </c>
      <c r="R38" s="18">
        <f t="shared" si="29"/>
        <v>0</v>
      </c>
      <c r="S38" s="26"/>
      <c r="T38" s="26"/>
      <c r="U38" s="27"/>
      <c r="V38" s="25">
        <f t="shared" si="8"/>
        <v>0</v>
      </c>
      <c r="W38" s="22">
        <f t="shared" si="30"/>
        <v>0</v>
      </c>
      <c r="X38" s="23"/>
      <c r="Y38" s="23"/>
      <c r="Z38" s="22">
        <f t="shared" si="31"/>
        <v>0</v>
      </c>
      <c r="AA38" s="23"/>
      <c r="AB38" s="23"/>
      <c r="AC38" s="23"/>
      <c r="AD38" s="23"/>
      <c r="AE38" s="29">
        <f t="shared" si="32"/>
        <v>5</v>
      </c>
      <c r="AF38" s="29">
        <f t="shared" si="33"/>
        <v>0</v>
      </c>
      <c r="AG38" s="30">
        <f t="shared" si="34"/>
        <v>5</v>
      </c>
    </row>
    <row r="39" spans="1:33" ht="19.5">
      <c r="A39" s="16">
        <v>31</v>
      </c>
      <c r="B39" s="17" t="s">
        <v>47</v>
      </c>
      <c r="C39" s="18">
        <f t="shared" si="25"/>
        <v>6</v>
      </c>
      <c r="D39" s="19">
        <v>6</v>
      </c>
      <c r="E39" s="19"/>
      <c r="F39" s="20">
        <v>5</v>
      </c>
      <c r="G39" s="21">
        <f t="shared" si="6"/>
        <v>1</v>
      </c>
      <c r="H39" s="22">
        <f t="shared" si="27"/>
        <v>0</v>
      </c>
      <c r="I39" s="23"/>
      <c r="J39" s="23"/>
      <c r="K39" s="24"/>
      <c r="L39" s="25"/>
      <c r="M39" s="18">
        <f t="shared" si="28"/>
        <v>10</v>
      </c>
      <c r="N39" s="26">
        <v>8</v>
      </c>
      <c r="O39" s="26">
        <v>2</v>
      </c>
      <c r="P39" s="27">
        <v>10</v>
      </c>
      <c r="Q39" s="25">
        <f t="shared" si="7"/>
        <v>0</v>
      </c>
      <c r="R39" s="18">
        <f t="shared" si="29"/>
        <v>0</v>
      </c>
      <c r="S39" s="26"/>
      <c r="T39" s="26"/>
      <c r="U39" s="27"/>
      <c r="V39" s="25">
        <f t="shared" si="8"/>
        <v>0</v>
      </c>
      <c r="W39" s="22">
        <f t="shared" si="30"/>
        <v>0</v>
      </c>
      <c r="X39" s="23"/>
      <c r="Y39" s="23"/>
      <c r="Z39" s="22">
        <f t="shared" si="31"/>
        <v>0</v>
      </c>
      <c r="AA39" s="23"/>
      <c r="AB39" s="23"/>
      <c r="AC39" s="23"/>
      <c r="AD39" s="23"/>
      <c r="AE39" s="29">
        <f t="shared" si="32"/>
        <v>16</v>
      </c>
      <c r="AF39" s="29">
        <f t="shared" si="33"/>
        <v>0</v>
      </c>
      <c r="AG39" s="30">
        <f t="shared" si="34"/>
        <v>16</v>
      </c>
    </row>
    <row r="40" spans="1:33" ht="37.5">
      <c r="A40" s="16">
        <v>32</v>
      </c>
      <c r="B40" s="51" t="s">
        <v>20</v>
      </c>
      <c r="C40" s="18">
        <f>D40+E40</f>
        <v>0</v>
      </c>
      <c r="D40" s="26"/>
      <c r="E40" s="26"/>
      <c r="F40" s="27"/>
      <c r="G40" s="21">
        <f t="shared" si="6"/>
        <v>0</v>
      </c>
      <c r="H40" s="18">
        <f>I40+J40</f>
        <v>5</v>
      </c>
      <c r="I40" s="28">
        <v>4</v>
      </c>
      <c r="J40" s="28">
        <v>1</v>
      </c>
      <c r="K40" s="25"/>
      <c r="L40" s="25"/>
      <c r="M40" s="18">
        <f>N40+O40</f>
        <v>0</v>
      </c>
      <c r="N40" s="26"/>
      <c r="O40" s="26"/>
      <c r="P40" s="27"/>
      <c r="Q40" s="25">
        <f t="shared" si="7"/>
        <v>0</v>
      </c>
      <c r="R40" s="18">
        <f>S40+T40</f>
        <v>17</v>
      </c>
      <c r="S40" s="54">
        <v>12</v>
      </c>
      <c r="T40" s="26">
        <v>5</v>
      </c>
      <c r="U40" s="27">
        <v>17</v>
      </c>
      <c r="V40" s="25">
        <f t="shared" si="8"/>
        <v>0</v>
      </c>
      <c r="W40" s="22">
        <f>X40+Y40</f>
        <v>0</v>
      </c>
      <c r="X40" s="23"/>
      <c r="Y40" s="23"/>
      <c r="Z40" s="18">
        <f>AA40+AB40</f>
        <v>15</v>
      </c>
      <c r="AA40" s="26">
        <v>6</v>
      </c>
      <c r="AB40" s="55">
        <v>9</v>
      </c>
      <c r="AC40" s="55">
        <v>15</v>
      </c>
      <c r="AD40" s="55">
        <v>0</v>
      </c>
      <c r="AE40" s="29">
        <f>C40+M40+W40</f>
        <v>0</v>
      </c>
      <c r="AF40" s="29">
        <f>H40+R40+Z40</f>
        <v>37</v>
      </c>
      <c r="AG40" s="30">
        <f>AE40+AF40</f>
        <v>37</v>
      </c>
    </row>
    <row r="41" spans="1:33" ht="19.5">
      <c r="A41" s="16">
        <v>33</v>
      </c>
      <c r="B41" s="17" t="s">
        <v>48</v>
      </c>
      <c r="C41" s="18">
        <f t="shared" si="25"/>
        <v>2</v>
      </c>
      <c r="D41" s="19">
        <v>2</v>
      </c>
      <c r="E41" s="26"/>
      <c r="F41" s="27">
        <v>2</v>
      </c>
      <c r="G41" s="21">
        <f t="shared" si="6"/>
        <v>0</v>
      </c>
      <c r="H41" s="22">
        <f t="shared" si="27"/>
        <v>0</v>
      </c>
      <c r="I41" s="23"/>
      <c r="J41" s="23"/>
      <c r="K41" s="24"/>
      <c r="L41" s="25"/>
      <c r="M41" s="18">
        <f t="shared" si="28"/>
        <v>2</v>
      </c>
      <c r="N41" s="26">
        <v>2</v>
      </c>
      <c r="O41" s="26"/>
      <c r="P41" s="27">
        <v>2</v>
      </c>
      <c r="Q41" s="25">
        <f t="shared" si="7"/>
        <v>0</v>
      </c>
      <c r="R41" s="18">
        <f t="shared" si="29"/>
        <v>0</v>
      </c>
      <c r="S41" s="26"/>
      <c r="T41" s="26"/>
      <c r="U41" s="27"/>
      <c r="V41" s="25">
        <f t="shared" si="8"/>
        <v>0</v>
      </c>
      <c r="W41" s="22">
        <f t="shared" si="30"/>
        <v>0</v>
      </c>
      <c r="X41" s="23"/>
      <c r="Y41" s="23"/>
      <c r="Z41" s="22">
        <f t="shared" si="31"/>
        <v>0</v>
      </c>
      <c r="AA41" s="23"/>
      <c r="AB41" s="23"/>
      <c r="AC41" s="23"/>
      <c r="AD41" s="23"/>
      <c r="AE41" s="29">
        <f t="shared" si="32"/>
        <v>4</v>
      </c>
      <c r="AF41" s="29">
        <f t="shared" si="33"/>
        <v>0</v>
      </c>
      <c r="AG41" s="30">
        <f t="shared" si="34"/>
        <v>4</v>
      </c>
    </row>
    <row r="42" spans="1:33" ht="19.5">
      <c r="A42" s="16">
        <v>34</v>
      </c>
      <c r="B42" s="17" t="s">
        <v>49</v>
      </c>
      <c r="C42" s="18">
        <f t="shared" si="25"/>
        <v>1</v>
      </c>
      <c r="D42" s="19">
        <v>1</v>
      </c>
      <c r="E42" s="26"/>
      <c r="F42" s="27">
        <v>1</v>
      </c>
      <c r="G42" s="21">
        <f t="shared" si="6"/>
        <v>0</v>
      </c>
      <c r="H42" s="22">
        <f t="shared" si="27"/>
        <v>0</v>
      </c>
      <c r="I42" s="23"/>
      <c r="J42" s="23"/>
      <c r="K42" s="24"/>
      <c r="L42" s="25"/>
      <c r="M42" s="18">
        <f t="shared" si="28"/>
        <v>2</v>
      </c>
      <c r="N42" s="26">
        <v>2</v>
      </c>
      <c r="O42" s="26"/>
      <c r="P42" s="27">
        <v>2</v>
      </c>
      <c r="Q42" s="25">
        <f t="shared" si="7"/>
        <v>0</v>
      </c>
      <c r="R42" s="18">
        <f t="shared" si="29"/>
        <v>3</v>
      </c>
      <c r="S42" s="26">
        <v>1</v>
      </c>
      <c r="T42" s="26">
        <v>2</v>
      </c>
      <c r="U42" s="27">
        <v>3</v>
      </c>
      <c r="V42" s="25">
        <f t="shared" si="8"/>
        <v>0</v>
      </c>
      <c r="W42" s="22">
        <f t="shared" si="30"/>
        <v>0</v>
      </c>
      <c r="X42" s="23"/>
      <c r="Y42" s="23"/>
      <c r="Z42" s="22">
        <f t="shared" si="31"/>
        <v>0</v>
      </c>
      <c r="AA42" s="23"/>
      <c r="AB42" s="23"/>
      <c r="AC42" s="23"/>
      <c r="AD42" s="23"/>
      <c r="AE42" s="29">
        <f t="shared" si="32"/>
        <v>3</v>
      </c>
      <c r="AF42" s="29">
        <f t="shared" si="33"/>
        <v>3</v>
      </c>
      <c r="AG42" s="30">
        <f t="shared" si="34"/>
        <v>6</v>
      </c>
    </row>
    <row r="43" spans="1:33" ht="19.5">
      <c r="A43" s="16">
        <v>35</v>
      </c>
      <c r="B43" s="17" t="s">
        <v>50</v>
      </c>
      <c r="C43" s="18">
        <f t="shared" si="25"/>
        <v>4</v>
      </c>
      <c r="D43" s="19">
        <v>3</v>
      </c>
      <c r="E43" s="26">
        <v>1</v>
      </c>
      <c r="F43" s="27">
        <v>4</v>
      </c>
      <c r="G43" s="21">
        <f t="shared" si="6"/>
        <v>0</v>
      </c>
      <c r="H43" s="22">
        <f t="shared" si="27"/>
        <v>0</v>
      </c>
      <c r="I43" s="23"/>
      <c r="J43" s="23"/>
      <c r="K43" s="24"/>
      <c r="L43" s="25"/>
      <c r="M43" s="18">
        <f t="shared" si="28"/>
        <v>5</v>
      </c>
      <c r="N43" s="26">
        <v>2</v>
      </c>
      <c r="O43" s="26">
        <v>3</v>
      </c>
      <c r="P43" s="27">
        <v>5</v>
      </c>
      <c r="Q43" s="25">
        <f t="shared" si="7"/>
        <v>0</v>
      </c>
      <c r="R43" s="18">
        <f t="shared" si="29"/>
        <v>0</v>
      </c>
      <c r="S43" s="26"/>
      <c r="T43" s="26"/>
      <c r="U43" s="27"/>
      <c r="V43" s="25">
        <f t="shared" si="8"/>
        <v>0</v>
      </c>
      <c r="W43" s="22">
        <f t="shared" si="30"/>
        <v>0</v>
      </c>
      <c r="X43" s="23"/>
      <c r="Y43" s="23"/>
      <c r="Z43" s="22">
        <f t="shared" si="31"/>
        <v>0</v>
      </c>
      <c r="AA43" s="23"/>
      <c r="AB43" s="23"/>
      <c r="AC43" s="23"/>
      <c r="AD43" s="23"/>
      <c r="AE43" s="29">
        <f t="shared" si="32"/>
        <v>9</v>
      </c>
      <c r="AF43" s="29">
        <f t="shared" si="33"/>
        <v>0</v>
      </c>
      <c r="AG43" s="30">
        <f t="shared" si="34"/>
        <v>9</v>
      </c>
    </row>
    <row r="44" spans="1:33" s="44" customFormat="1" ht="37.5">
      <c r="A44" s="34"/>
      <c r="B44" s="35" t="s">
        <v>68</v>
      </c>
      <c r="C44" s="36">
        <f>SUM(C34:C43)</f>
        <v>57</v>
      </c>
      <c r="D44" s="37">
        <f>SUM(D34:D43)</f>
        <v>47</v>
      </c>
      <c r="E44" s="37">
        <f>SUM(E34:E43)</f>
        <v>10</v>
      </c>
      <c r="F44" s="38">
        <f>SUM(F34:F43)</f>
        <v>27</v>
      </c>
      <c r="G44" s="39">
        <f t="shared" si="6"/>
        <v>30</v>
      </c>
      <c r="H44" s="36">
        <f aca="true" t="shared" si="35" ref="H44:AG44">SUM(H34:H43)</f>
        <v>6</v>
      </c>
      <c r="I44" s="37">
        <f t="shared" si="35"/>
        <v>5</v>
      </c>
      <c r="J44" s="37">
        <f t="shared" si="35"/>
        <v>1</v>
      </c>
      <c r="K44" s="38"/>
      <c r="L44" s="43"/>
      <c r="M44" s="36">
        <f t="shared" si="35"/>
        <v>57</v>
      </c>
      <c r="N44" s="37">
        <f t="shared" si="35"/>
        <v>43</v>
      </c>
      <c r="O44" s="37">
        <f t="shared" si="35"/>
        <v>14</v>
      </c>
      <c r="P44" s="38">
        <f>SUM(P34:P43)</f>
        <v>57</v>
      </c>
      <c r="Q44" s="43">
        <f>M44-P44</f>
        <v>0</v>
      </c>
      <c r="R44" s="36">
        <f t="shared" si="35"/>
        <v>22</v>
      </c>
      <c r="S44" s="37">
        <f t="shared" si="35"/>
        <v>15</v>
      </c>
      <c r="T44" s="37">
        <f t="shared" si="35"/>
        <v>7</v>
      </c>
      <c r="U44" s="38">
        <f>U34+U35+U36+U37+U38+U39+U40+U41+U42+U43</f>
        <v>22</v>
      </c>
      <c r="V44" s="43">
        <f t="shared" si="8"/>
        <v>0</v>
      </c>
      <c r="W44" s="40">
        <f t="shared" si="35"/>
        <v>0</v>
      </c>
      <c r="X44" s="41">
        <f t="shared" si="35"/>
        <v>0</v>
      </c>
      <c r="Y44" s="41">
        <f t="shared" si="35"/>
        <v>0</v>
      </c>
      <c r="Z44" s="36">
        <f t="shared" si="35"/>
        <v>15</v>
      </c>
      <c r="AA44" s="37">
        <f t="shared" si="35"/>
        <v>6</v>
      </c>
      <c r="AB44" s="37">
        <f t="shared" si="35"/>
        <v>9</v>
      </c>
      <c r="AC44" s="37">
        <v>15</v>
      </c>
      <c r="AD44" s="37">
        <v>0</v>
      </c>
      <c r="AE44" s="37">
        <f t="shared" si="35"/>
        <v>114</v>
      </c>
      <c r="AF44" s="37">
        <f t="shared" si="35"/>
        <v>43</v>
      </c>
      <c r="AG44" s="36">
        <f t="shared" si="35"/>
        <v>157</v>
      </c>
    </row>
    <row r="45" spans="1:33" ht="37.5">
      <c r="A45" s="16">
        <v>36</v>
      </c>
      <c r="B45" s="32" t="s">
        <v>51</v>
      </c>
      <c r="C45" s="18">
        <f aca="true" t="shared" si="36" ref="C45:C52">D45+E45</f>
        <v>21</v>
      </c>
      <c r="D45" s="19">
        <v>21</v>
      </c>
      <c r="E45" s="26"/>
      <c r="F45" s="27">
        <v>17</v>
      </c>
      <c r="G45" s="21">
        <f t="shared" si="6"/>
        <v>4</v>
      </c>
      <c r="H45" s="31">
        <f aca="true" t="shared" si="37" ref="H45:H52">I45+J45</f>
        <v>0</v>
      </c>
      <c r="I45" s="26"/>
      <c r="J45" s="26"/>
      <c r="K45" s="27"/>
      <c r="L45" s="25"/>
      <c r="M45" s="18">
        <f aca="true" t="shared" si="38" ref="M45:M52">N45+O45</f>
        <v>24</v>
      </c>
      <c r="N45" s="26">
        <v>24</v>
      </c>
      <c r="O45" s="26"/>
      <c r="P45" s="27">
        <v>24</v>
      </c>
      <c r="Q45" s="25">
        <f t="shared" si="7"/>
        <v>0</v>
      </c>
      <c r="R45" s="18">
        <f aca="true" t="shared" si="39" ref="R45:R52">S45+T45</f>
        <v>1</v>
      </c>
      <c r="S45" s="26">
        <v>1</v>
      </c>
      <c r="T45" s="26"/>
      <c r="U45" s="27">
        <v>1</v>
      </c>
      <c r="V45" s="25">
        <f t="shared" si="8"/>
        <v>0</v>
      </c>
      <c r="W45" s="22">
        <f aca="true" t="shared" si="40" ref="W45:W52">X45+Y45</f>
        <v>0</v>
      </c>
      <c r="X45" s="23"/>
      <c r="Y45" s="23"/>
      <c r="Z45" s="22">
        <f aca="true" t="shared" si="41" ref="Z45:Z52">AA45+AB45</f>
        <v>0</v>
      </c>
      <c r="AA45" s="23"/>
      <c r="AB45" s="23"/>
      <c r="AC45" s="23"/>
      <c r="AD45" s="23"/>
      <c r="AE45" s="29">
        <f>C45+M45+W45</f>
        <v>45</v>
      </c>
      <c r="AF45" s="29">
        <f>H45+R45+Z45</f>
        <v>1</v>
      </c>
      <c r="AG45" s="30">
        <f>AE45+AF45</f>
        <v>46</v>
      </c>
    </row>
    <row r="46" spans="1:33" ht="37.5">
      <c r="A46" s="16">
        <v>37</v>
      </c>
      <c r="B46" s="32" t="s">
        <v>52</v>
      </c>
      <c r="C46" s="18">
        <f t="shared" si="36"/>
        <v>7</v>
      </c>
      <c r="D46" s="19"/>
      <c r="E46" s="19">
        <v>7</v>
      </c>
      <c r="F46" s="20">
        <v>7</v>
      </c>
      <c r="G46" s="21">
        <f t="shared" si="6"/>
        <v>0</v>
      </c>
      <c r="H46" s="22">
        <f t="shared" si="37"/>
        <v>0</v>
      </c>
      <c r="I46" s="23"/>
      <c r="J46" s="23"/>
      <c r="K46" s="24"/>
      <c r="L46" s="25"/>
      <c r="M46" s="18">
        <f t="shared" si="38"/>
        <v>7</v>
      </c>
      <c r="N46" s="26"/>
      <c r="O46" s="26">
        <v>7</v>
      </c>
      <c r="P46" s="27">
        <v>7</v>
      </c>
      <c r="Q46" s="25">
        <f t="shared" si="7"/>
        <v>0</v>
      </c>
      <c r="R46" s="18">
        <f t="shared" si="39"/>
        <v>0</v>
      </c>
      <c r="S46" s="26"/>
      <c r="T46" s="26"/>
      <c r="U46" s="27"/>
      <c r="V46" s="25">
        <f t="shared" si="8"/>
        <v>0</v>
      </c>
      <c r="W46" s="22">
        <f t="shared" si="40"/>
        <v>0</v>
      </c>
      <c r="X46" s="23"/>
      <c r="Y46" s="23"/>
      <c r="Z46" s="22">
        <f t="shared" si="41"/>
        <v>0</v>
      </c>
      <c r="AA46" s="23"/>
      <c r="AB46" s="23"/>
      <c r="AC46" s="23"/>
      <c r="AD46" s="23"/>
      <c r="AE46" s="29">
        <f aca="true" t="shared" si="42" ref="AE46:AE52">C46+M46+W46</f>
        <v>14</v>
      </c>
      <c r="AF46" s="29">
        <f aca="true" t="shared" si="43" ref="AF46:AF52">H46+R46+Z46</f>
        <v>0</v>
      </c>
      <c r="AG46" s="30">
        <f aca="true" t="shared" si="44" ref="AG46:AG52">AE46+AF46</f>
        <v>14</v>
      </c>
    </row>
    <row r="47" spans="1:33" ht="75">
      <c r="A47" s="16">
        <v>38</v>
      </c>
      <c r="B47" s="32" t="s">
        <v>53</v>
      </c>
      <c r="C47" s="18">
        <f t="shared" si="36"/>
        <v>14</v>
      </c>
      <c r="D47" s="56">
        <v>14</v>
      </c>
      <c r="E47" s="19"/>
      <c r="F47" s="20">
        <v>11</v>
      </c>
      <c r="G47" s="21">
        <f t="shared" si="6"/>
        <v>3</v>
      </c>
      <c r="H47" s="22">
        <f t="shared" si="37"/>
        <v>0</v>
      </c>
      <c r="I47" s="23">
        <v>0</v>
      </c>
      <c r="J47" s="23"/>
      <c r="K47" s="24"/>
      <c r="L47" s="25"/>
      <c r="M47" s="18">
        <f t="shared" si="38"/>
        <v>11</v>
      </c>
      <c r="N47" s="26">
        <v>11</v>
      </c>
      <c r="O47" s="26"/>
      <c r="P47" s="27">
        <v>11</v>
      </c>
      <c r="Q47" s="25">
        <f t="shared" si="7"/>
        <v>0</v>
      </c>
      <c r="R47" s="18">
        <f t="shared" si="39"/>
        <v>0</v>
      </c>
      <c r="S47" s="26"/>
      <c r="T47" s="26"/>
      <c r="U47" s="27"/>
      <c r="V47" s="25">
        <f t="shared" si="8"/>
        <v>0</v>
      </c>
      <c r="W47" s="22">
        <f t="shared" si="40"/>
        <v>0</v>
      </c>
      <c r="X47" s="23"/>
      <c r="Y47" s="23"/>
      <c r="Z47" s="22">
        <f t="shared" si="41"/>
        <v>0</v>
      </c>
      <c r="AA47" s="23"/>
      <c r="AB47" s="23"/>
      <c r="AC47" s="23"/>
      <c r="AD47" s="23"/>
      <c r="AE47" s="29">
        <f t="shared" si="42"/>
        <v>25</v>
      </c>
      <c r="AF47" s="29">
        <f t="shared" si="43"/>
        <v>0</v>
      </c>
      <c r="AG47" s="30">
        <f t="shared" si="44"/>
        <v>25</v>
      </c>
    </row>
    <row r="48" spans="1:33" ht="75">
      <c r="A48" s="16">
        <v>39</v>
      </c>
      <c r="B48" s="32" t="s">
        <v>54</v>
      </c>
      <c r="C48" s="18">
        <f t="shared" si="36"/>
        <v>8</v>
      </c>
      <c r="D48" s="19"/>
      <c r="E48" s="19">
        <v>8</v>
      </c>
      <c r="F48" s="20">
        <v>8</v>
      </c>
      <c r="G48" s="21">
        <f t="shared" si="6"/>
        <v>0</v>
      </c>
      <c r="H48" s="22">
        <f t="shared" si="37"/>
        <v>0</v>
      </c>
      <c r="I48" s="23"/>
      <c r="J48" s="23"/>
      <c r="K48" s="24"/>
      <c r="L48" s="25"/>
      <c r="M48" s="18">
        <f t="shared" si="38"/>
        <v>7</v>
      </c>
      <c r="N48" s="26"/>
      <c r="O48" s="26">
        <v>7</v>
      </c>
      <c r="P48" s="27">
        <v>7</v>
      </c>
      <c r="Q48" s="25">
        <f t="shared" si="7"/>
        <v>0</v>
      </c>
      <c r="R48" s="18">
        <v>1</v>
      </c>
      <c r="S48" s="26"/>
      <c r="T48" s="26">
        <v>1</v>
      </c>
      <c r="U48" s="27"/>
      <c r="V48" s="25">
        <v>1</v>
      </c>
      <c r="W48" s="22">
        <f t="shared" si="40"/>
        <v>0</v>
      </c>
      <c r="X48" s="23"/>
      <c r="Y48" s="23"/>
      <c r="Z48" s="22">
        <f t="shared" si="41"/>
        <v>0</v>
      </c>
      <c r="AA48" s="23"/>
      <c r="AB48" s="23"/>
      <c r="AC48" s="23"/>
      <c r="AD48" s="23"/>
      <c r="AE48" s="29">
        <f t="shared" si="42"/>
        <v>15</v>
      </c>
      <c r="AF48" s="29">
        <f t="shared" si="43"/>
        <v>1</v>
      </c>
      <c r="AG48" s="30">
        <f t="shared" si="44"/>
        <v>16</v>
      </c>
    </row>
    <row r="49" spans="1:33" ht="19.5">
      <c r="A49" s="16">
        <v>40</v>
      </c>
      <c r="B49" s="17" t="s">
        <v>55</v>
      </c>
      <c r="C49" s="18">
        <f t="shared" si="36"/>
        <v>8</v>
      </c>
      <c r="D49" s="19">
        <v>8</v>
      </c>
      <c r="E49" s="19"/>
      <c r="F49" s="20">
        <v>8</v>
      </c>
      <c r="G49" s="21">
        <f t="shared" si="6"/>
        <v>0</v>
      </c>
      <c r="H49" s="22">
        <f t="shared" si="37"/>
        <v>0</v>
      </c>
      <c r="I49" s="23"/>
      <c r="J49" s="23"/>
      <c r="K49" s="24"/>
      <c r="L49" s="25"/>
      <c r="M49" s="18">
        <f t="shared" si="38"/>
        <v>4</v>
      </c>
      <c r="N49" s="26">
        <v>4</v>
      </c>
      <c r="O49" s="26"/>
      <c r="P49" s="27">
        <v>4</v>
      </c>
      <c r="Q49" s="25">
        <f t="shared" si="7"/>
        <v>0</v>
      </c>
      <c r="R49" s="18">
        <f t="shared" si="39"/>
        <v>0</v>
      </c>
      <c r="S49" s="26"/>
      <c r="T49" s="26"/>
      <c r="U49" s="27"/>
      <c r="V49" s="25">
        <f t="shared" si="8"/>
        <v>0</v>
      </c>
      <c r="W49" s="22">
        <f t="shared" si="40"/>
        <v>0</v>
      </c>
      <c r="X49" s="23"/>
      <c r="Y49" s="23"/>
      <c r="Z49" s="22">
        <f t="shared" si="41"/>
        <v>0</v>
      </c>
      <c r="AA49" s="23"/>
      <c r="AB49" s="23"/>
      <c r="AC49" s="23"/>
      <c r="AD49" s="23"/>
      <c r="AE49" s="29">
        <f t="shared" si="42"/>
        <v>12</v>
      </c>
      <c r="AF49" s="29">
        <f t="shared" si="43"/>
        <v>0</v>
      </c>
      <c r="AG49" s="30">
        <f t="shared" si="44"/>
        <v>12</v>
      </c>
    </row>
    <row r="50" spans="1:33" ht="19.5">
      <c r="A50" s="16">
        <v>41</v>
      </c>
      <c r="B50" s="17" t="s">
        <v>56</v>
      </c>
      <c r="C50" s="18">
        <f t="shared" si="36"/>
        <v>1</v>
      </c>
      <c r="D50" s="19">
        <v>1</v>
      </c>
      <c r="E50" s="19"/>
      <c r="F50" s="20">
        <v>1</v>
      </c>
      <c r="G50" s="21">
        <f t="shared" si="6"/>
        <v>0</v>
      </c>
      <c r="H50" s="22">
        <f t="shared" si="37"/>
        <v>0</v>
      </c>
      <c r="I50" s="23"/>
      <c r="J50" s="23"/>
      <c r="K50" s="24"/>
      <c r="L50" s="25"/>
      <c r="M50" s="18">
        <f t="shared" si="38"/>
        <v>2</v>
      </c>
      <c r="N50" s="26">
        <v>2</v>
      </c>
      <c r="O50" s="26"/>
      <c r="P50" s="27">
        <v>2</v>
      </c>
      <c r="Q50" s="25">
        <f t="shared" si="7"/>
        <v>0</v>
      </c>
      <c r="R50" s="18">
        <f t="shared" si="39"/>
        <v>0</v>
      </c>
      <c r="S50" s="26"/>
      <c r="T50" s="26"/>
      <c r="U50" s="27"/>
      <c r="V50" s="25">
        <f t="shared" si="8"/>
        <v>0</v>
      </c>
      <c r="W50" s="22">
        <f t="shared" si="40"/>
        <v>0</v>
      </c>
      <c r="X50" s="23"/>
      <c r="Y50" s="23"/>
      <c r="Z50" s="22">
        <f t="shared" si="41"/>
        <v>0</v>
      </c>
      <c r="AA50" s="23"/>
      <c r="AB50" s="23"/>
      <c r="AC50" s="23"/>
      <c r="AD50" s="23"/>
      <c r="AE50" s="29">
        <f t="shared" si="42"/>
        <v>3</v>
      </c>
      <c r="AF50" s="29">
        <f t="shared" si="43"/>
        <v>0</v>
      </c>
      <c r="AG50" s="30">
        <f t="shared" si="44"/>
        <v>3</v>
      </c>
    </row>
    <row r="51" spans="1:33" ht="19.5">
      <c r="A51" s="16">
        <v>42</v>
      </c>
      <c r="B51" s="17" t="s">
        <v>57</v>
      </c>
      <c r="C51" s="18">
        <f t="shared" si="36"/>
        <v>0</v>
      </c>
      <c r="D51" s="19"/>
      <c r="E51" s="19"/>
      <c r="F51" s="20"/>
      <c r="G51" s="21">
        <f t="shared" si="6"/>
        <v>0</v>
      </c>
      <c r="H51" s="22">
        <f t="shared" si="37"/>
        <v>0</v>
      </c>
      <c r="I51" s="23"/>
      <c r="J51" s="23"/>
      <c r="K51" s="24"/>
      <c r="L51" s="25"/>
      <c r="M51" s="18">
        <f t="shared" si="38"/>
        <v>8</v>
      </c>
      <c r="N51" s="26">
        <v>6</v>
      </c>
      <c r="O51" s="26">
        <v>2</v>
      </c>
      <c r="P51" s="27">
        <v>8</v>
      </c>
      <c r="Q51" s="25">
        <f t="shared" si="7"/>
        <v>0</v>
      </c>
      <c r="R51" s="18">
        <f t="shared" si="39"/>
        <v>0</v>
      </c>
      <c r="S51" s="26"/>
      <c r="T51" s="26"/>
      <c r="U51" s="27"/>
      <c r="V51" s="25">
        <f t="shared" si="8"/>
        <v>0</v>
      </c>
      <c r="W51" s="22">
        <f t="shared" si="40"/>
        <v>0</v>
      </c>
      <c r="X51" s="23"/>
      <c r="Y51" s="23"/>
      <c r="Z51" s="22">
        <f t="shared" si="41"/>
        <v>0</v>
      </c>
      <c r="AA51" s="23"/>
      <c r="AB51" s="23"/>
      <c r="AC51" s="23"/>
      <c r="AD51" s="23"/>
      <c r="AE51" s="29">
        <f t="shared" si="42"/>
        <v>8</v>
      </c>
      <c r="AF51" s="29">
        <f t="shared" si="43"/>
        <v>0</v>
      </c>
      <c r="AG51" s="30">
        <f t="shared" si="44"/>
        <v>8</v>
      </c>
    </row>
    <row r="52" spans="1:33" ht="19.5">
      <c r="A52" s="16">
        <v>43</v>
      </c>
      <c r="B52" s="17" t="s">
        <v>58</v>
      </c>
      <c r="C52" s="18">
        <f t="shared" si="36"/>
        <v>1</v>
      </c>
      <c r="D52" s="19">
        <v>1</v>
      </c>
      <c r="E52" s="26"/>
      <c r="F52" s="27">
        <v>1</v>
      </c>
      <c r="G52" s="21">
        <f t="shared" si="6"/>
        <v>0</v>
      </c>
      <c r="H52" s="22">
        <f t="shared" si="37"/>
        <v>0</v>
      </c>
      <c r="I52" s="23"/>
      <c r="J52" s="23"/>
      <c r="K52" s="24"/>
      <c r="L52" s="25"/>
      <c r="M52" s="18">
        <f t="shared" si="38"/>
        <v>9</v>
      </c>
      <c r="N52" s="26">
        <v>8</v>
      </c>
      <c r="O52" s="26">
        <v>1</v>
      </c>
      <c r="P52" s="27">
        <v>9</v>
      </c>
      <c r="Q52" s="25">
        <f t="shared" si="7"/>
        <v>0</v>
      </c>
      <c r="R52" s="18">
        <f t="shared" si="39"/>
        <v>0</v>
      </c>
      <c r="S52" s="26"/>
      <c r="T52" s="26"/>
      <c r="U52" s="27"/>
      <c r="V52" s="25">
        <f t="shared" si="8"/>
        <v>0</v>
      </c>
      <c r="W52" s="22">
        <f t="shared" si="40"/>
        <v>0</v>
      </c>
      <c r="X52" s="23"/>
      <c r="Y52" s="23"/>
      <c r="Z52" s="22">
        <f t="shared" si="41"/>
        <v>0</v>
      </c>
      <c r="AA52" s="23"/>
      <c r="AB52" s="23"/>
      <c r="AC52" s="23"/>
      <c r="AD52" s="23"/>
      <c r="AE52" s="29">
        <f t="shared" si="42"/>
        <v>10</v>
      </c>
      <c r="AF52" s="29">
        <f t="shared" si="43"/>
        <v>0</v>
      </c>
      <c r="AG52" s="30">
        <f t="shared" si="44"/>
        <v>10</v>
      </c>
    </row>
    <row r="53" spans="1:33" s="44" customFormat="1" ht="37.5">
      <c r="A53" s="34"/>
      <c r="B53" s="35" t="s">
        <v>69</v>
      </c>
      <c r="C53" s="36">
        <f>SUM(C45:C52)</f>
        <v>60</v>
      </c>
      <c r="D53" s="37">
        <f>SUM(D45:D52)</f>
        <v>45</v>
      </c>
      <c r="E53" s="37">
        <f aca="true" t="shared" si="45" ref="E53:AG53">SUM(E45:E52)</f>
        <v>15</v>
      </c>
      <c r="F53" s="38">
        <f>SUM(F45:F52)</f>
        <v>53</v>
      </c>
      <c r="G53" s="39">
        <f t="shared" si="6"/>
        <v>7</v>
      </c>
      <c r="H53" s="36">
        <f t="shared" si="45"/>
        <v>0</v>
      </c>
      <c r="I53" s="37">
        <f t="shared" si="45"/>
        <v>0</v>
      </c>
      <c r="J53" s="37">
        <f t="shared" si="45"/>
        <v>0</v>
      </c>
      <c r="K53" s="38"/>
      <c r="L53" s="43"/>
      <c r="M53" s="36">
        <f t="shared" si="45"/>
        <v>72</v>
      </c>
      <c r="N53" s="37">
        <f t="shared" si="45"/>
        <v>55</v>
      </c>
      <c r="O53" s="37">
        <f t="shared" si="45"/>
        <v>17</v>
      </c>
      <c r="P53" s="38">
        <f>SUM(P45:P52)</f>
        <v>72</v>
      </c>
      <c r="Q53" s="43">
        <f>M53-P53</f>
        <v>0</v>
      </c>
      <c r="R53" s="36">
        <f t="shared" si="45"/>
        <v>2</v>
      </c>
      <c r="S53" s="37">
        <f t="shared" si="45"/>
        <v>1</v>
      </c>
      <c r="T53" s="37">
        <f t="shared" si="45"/>
        <v>1</v>
      </c>
      <c r="U53" s="38">
        <f>U45+U46+U47+U48+U49+U50+U51+U52</f>
        <v>1</v>
      </c>
      <c r="V53" s="43">
        <v>1</v>
      </c>
      <c r="W53" s="40">
        <f t="shared" si="45"/>
        <v>0</v>
      </c>
      <c r="X53" s="41">
        <f t="shared" si="45"/>
        <v>0</v>
      </c>
      <c r="Y53" s="41">
        <f t="shared" si="45"/>
        <v>0</v>
      </c>
      <c r="Z53" s="40">
        <f t="shared" si="45"/>
        <v>0</v>
      </c>
      <c r="AA53" s="41">
        <f t="shared" si="45"/>
        <v>0</v>
      </c>
      <c r="AB53" s="41">
        <f t="shared" si="45"/>
        <v>0</v>
      </c>
      <c r="AC53" s="41"/>
      <c r="AD53" s="41"/>
      <c r="AE53" s="37">
        <f t="shared" si="45"/>
        <v>132</v>
      </c>
      <c r="AF53" s="37">
        <f t="shared" si="45"/>
        <v>2</v>
      </c>
      <c r="AG53" s="36">
        <f t="shared" si="45"/>
        <v>134</v>
      </c>
    </row>
    <row r="54" spans="1:33" ht="56.25">
      <c r="A54" s="16">
        <v>44</v>
      </c>
      <c r="B54" s="32" t="s">
        <v>59</v>
      </c>
      <c r="C54" s="18">
        <f>D54+E54</f>
        <v>29</v>
      </c>
      <c r="D54" s="19">
        <v>19</v>
      </c>
      <c r="E54" s="33">
        <v>10</v>
      </c>
      <c r="F54" s="21">
        <v>26</v>
      </c>
      <c r="G54" s="21">
        <f t="shared" si="6"/>
        <v>3</v>
      </c>
      <c r="H54" s="18">
        <f>I54+J54</f>
        <v>2</v>
      </c>
      <c r="I54" s="28">
        <v>2</v>
      </c>
      <c r="J54" s="26"/>
      <c r="K54" s="27">
        <v>2</v>
      </c>
      <c r="L54" s="25">
        <f>K54-H54</f>
        <v>0</v>
      </c>
      <c r="M54" s="18">
        <f>N54+O54</f>
        <v>28</v>
      </c>
      <c r="N54" s="26">
        <v>25</v>
      </c>
      <c r="O54" s="26">
        <v>3</v>
      </c>
      <c r="P54" s="27">
        <v>28</v>
      </c>
      <c r="Q54" s="25">
        <f t="shared" si="7"/>
        <v>0</v>
      </c>
      <c r="R54" s="18">
        <f>S54+T54</f>
        <v>10</v>
      </c>
      <c r="S54" s="28">
        <v>9</v>
      </c>
      <c r="T54" s="26">
        <v>1</v>
      </c>
      <c r="U54" s="27">
        <v>10</v>
      </c>
      <c r="V54" s="25">
        <f t="shared" si="8"/>
        <v>0</v>
      </c>
      <c r="W54" s="22">
        <f>X54+Y54</f>
        <v>0</v>
      </c>
      <c r="X54" s="23"/>
      <c r="Y54" s="23"/>
      <c r="Z54" s="22">
        <f>AA54+AB54</f>
        <v>0</v>
      </c>
      <c r="AA54" s="23"/>
      <c r="AB54" s="23"/>
      <c r="AC54" s="23"/>
      <c r="AD54" s="23"/>
      <c r="AE54" s="29">
        <f>C54+M54+W54</f>
        <v>57</v>
      </c>
      <c r="AF54" s="29">
        <f>H54+R54+Z54</f>
        <v>12</v>
      </c>
      <c r="AG54" s="30">
        <f>AE54+AF54</f>
        <v>69</v>
      </c>
    </row>
    <row r="55" spans="1:33" ht="19.5">
      <c r="A55" s="16">
        <v>45</v>
      </c>
      <c r="B55" s="17" t="s">
        <v>61</v>
      </c>
      <c r="C55" s="18">
        <f>D55+E55</f>
        <v>13</v>
      </c>
      <c r="D55" s="19">
        <v>9</v>
      </c>
      <c r="E55" s="19">
        <v>4</v>
      </c>
      <c r="F55" s="20">
        <v>13</v>
      </c>
      <c r="G55" s="21">
        <f t="shared" si="6"/>
        <v>0</v>
      </c>
      <c r="H55" s="18">
        <f>I55+J55</f>
        <v>1</v>
      </c>
      <c r="I55" s="26">
        <v>1</v>
      </c>
      <c r="J55" s="26"/>
      <c r="K55" s="27">
        <v>1</v>
      </c>
      <c r="L55" s="25">
        <f aca="true" t="shared" si="46" ref="L55:L63">K55-H55</f>
        <v>0</v>
      </c>
      <c r="M55" s="18">
        <f>N55+O55</f>
        <v>11</v>
      </c>
      <c r="N55" s="26">
        <v>9</v>
      </c>
      <c r="O55" s="26">
        <v>2</v>
      </c>
      <c r="P55" s="27">
        <v>11</v>
      </c>
      <c r="Q55" s="25">
        <f t="shared" si="7"/>
        <v>0</v>
      </c>
      <c r="R55" s="18">
        <f>S55+T55</f>
        <v>3</v>
      </c>
      <c r="S55" s="26">
        <v>2</v>
      </c>
      <c r="T55" s="26">
        <v>1</v>
      </c>
      <c r="U55" s="27">
        <v>3</v>
      </c>
      <c r="V55" s="25">
        <f t="shared" si="8"/>
        <v>0</v>
      </c>
      <c r="W55" s="22">
        <f>X55+Y55</f>
        <v>0</v>
      </c>
      <c r="X55" s="23"/>
      <c r="Y55" s="23"/>
      <c r="Z55" s="22">
        <f>AA55+AB55</f>
        <v>0</v>
      </c>
      <c r="AA55" s="23"/>
      <c r="AB55" s="23"/>
      <c r="AC55" s="23"/>
      <c r="AD55" s="23"/>
      <c r="AE55" s="29">
        <f>C55+M55+W55</f>
        <v>24</v>
      </c>
      <c r="AF55" s="29">
        <f>H55+R55+Z55</f>
        <v>4</v>
      </c>
      <c r="AG55" s="30">
        <f>AE55+AF55</f>
        <v>28</v>
      </c>
    </row>
    <row r="56" spans="1:33" ht="19.5">
      <c r="A56" s="16">
        <v>46</v>
      </c>
      <c r="B56" s="17" t="s">
        <v>62</v>
      </c>
      <c r="C56" s="18">
        <f>D56+E56</f>
        <v>2</v>
      </c>
      <c r="D56" s="19">
        <v>1</v>
      </c>
      <c r="E56" s="19">
        <v>1</v>
      </c>
      <c r="F56" s="20">
        <v>2</v>
      </c>
      <c r="G56" s="21">
        <f t="shared" si="6"/>
        <v>0</v>
      </c>
      <c r="H56" s="22">
        <f>I56+J56</f>
        <v>0</v>
      </c>
      <c r="I56" s="26"/>
      <c r="J56" s="26"/>
      <c r="K56" s="27"/>
      <c r="L56" s="25">
        <f t="shared" si="46"/>
        <v>0</v>
      </c>
      <c r="M56" s="18">
        <f>N56+O56</f>
        <v>8</v>
      </c>
      <c r="N56" s="26">
        <v>5</v>
      </c>
      <c r="O56" s="26">
        <v>3</v>
      </c>
      <c r="P56" s="27">
        <v>8</v>
      </c>
      <c r="Q56" s="25">
        <f t="shared" si="7"/>
        <v>0</v>
      </c>
      <c r="R56" s="18">
        <f>S56+T56</f>
        <v>0</v>
      </c>
      <c r="S56" s="26"/>
      <c r="T56" s="26"/>
      <c r="U56" s="27"/>
      <c r="V56" s="25">
        <f t="shared" si="8"/>
        <v>0</v>
      </c>
      <c r="W56" s="22">
        <f>X56+Y56</f>
        <v>0</v>
      </c>
      <c r="X56" s="23"/>
      <c r="Y56" s="23"/>
      <c r="Z56" s="22">
        <f>AA56+AB56</f>
        <v>0</v>
      </c>
      <c r="AA56" s="23"/>
      <c r="AB56" s="23"/>
      <c r="AC56" s="23"/>
      <c r="AD56" s="23"/>
      <c r="AE56" s="29">
        <f>C56+M56+W56</f>
        <v>10</v>
      </c>
      <c r="AF56" s="29">
        <f>H56+R56+Z56</f>
        <v>0</v>
      </c>
      <c r="AG56" s="30">
        <f>AE56+AF56</f>
        <v>10</v>
      </c>
    </row>
    <row r="57" spans="1:33" s="44" customFormat="1" ht="56.25">
      <c r="A57" s="34"/>
      <c r="B57" s="35" t="s">
        <v>70</v>
      </c>
      <c r="C57" s="36">
        <f>SUM(C54:C56)</f>
        <v>44</v>
      </c>
      <c r="D57" s="37">
        <f>SUM(D54:D56)</f>
        <v>29</v>
      </c>
      <c r="E57" s="37">
        <f aca="true" t="shared" si="47" ref="E57:AG57">SUM(E54:E56)</f>
        <v>15</v>
      </c>
      <c r="F57" s="38">
        <f>SUM(F54:F56)</f>
        <v>41</v>
      </c>
      <c r="G57" s="39">
        <f t="shared" si="6"/>
        <v>3</v>
      </c>
      <c r="H57" s="36">
        <f t="shared" si="47"/>
        <v>3</v>
      </c>
      <c r="I57" s="37">
        <f t="shared" si="47"/>
        <v>3</v>
      </c>
      <c r="J57" s="41">
        <f t="shared" si="47"/>
        <v>0</v>
      </c>
      <c r="K57" s="42">
        <v>3</v>
      </c>
      <c r="L57" s="43">
        <f t="shared" si="46"/>
        <v>0</v>
      </c>
      <c r="M57" s="36">
        <f t="shared" si="47"/>
        <v>47</v>
      </c>
      <c r="N57" s="37">
        <f t="shared" si="47"/>
        <v>39</v>
      </c>
      <c r="O57" s="37">
        <f t="shared" si="47"/>
        <v>8</v>
      </c>
      <c r="P57" s="38">
        <f>SUM(P54:P56)</f>
        <v>47</v>
      </c>
      <c r="Q57" s="43">
        <f>M57-P57</f>
        <v>0</v>
      </c>
      <c r="R57" s="36">
        <f t="shared" si="47"/>
        <v>13</v>
      </c>
      <c r="S57" s="37">
        <f t="shared" si="47"/>
        <v>11</v>
      </c>
      <c r="T57" s="37">
        <f t="shared" si="47"/>
        <v>2</v>
      </c>
      <c r="U57" s="38">
        <f>U54+U55+U56</f>
        <v>13</v>
      </c>
      <c r="V57" s="43">
        <f t="shared" si="8"/>
        <v>0</v>
      </c>
      <c r="W57" s="40">
        <f t="shared" si="47"/>
        <v>0</v>
      </c>
      <c r="X57" s="41">
        <f t="shared" si="47"/>
        <v>0</v>
      </c>
      <c r="Y57" s="41">
        <f t="shared" si="47"/>
        <v>0</v>
      </c>
      <c r="Z57" s="40">
        <f t="shared" si="47"/>
        <v>0</v>
      </c>
      <c r="AA57" s="41">
        <f t="shared" si="47"/>
        <v>0</v>
      </c>
      <c r="AB57" s="41">
        <f t="shared" si="47"/>
        <v>0</v>
      </c>
      <c r="AC57" s="41"/>
      <c r="AD57" s="41"/>
      <c r="AE57" s="37">
        <f t="shared" si="47"/>
        <v>91</v>
      </c>
      <c r="AF57" s="37">
        <f t="shared" si="47"/>
        <v>16</v>
      </c>
      <c r="AG57" s="36">
        <f t="shared" si="47"/>
        <v>107</v>
      </c>
    </row>
    <row r="58" spans="1:33" ht="19.5">
      <c r="A58" s="16">
        <v>47</v>
      </c>
      <c r="B58" s="17" t="s">
        <v>60</v>
      </c>
      <c r="C58" s="18">
        <f>D58+E58</f>
        <v>19</v>
      </c>
      <c r="D58" s="19">
        <v>7</v>
      </c>
      <c r="E58" s="48">
        <v>12</v>
      </c>
      <c r="F58" s="21">
        <v>13</v>
      </c>
      <c r="G58" s="21">
        <f t="shared" si="6"/>
        <v>6</v>
      </c>
      <c r="H58" s="18">
        <f>I58+J58</f>
        <v>2</v>
      </c>
      <c r="I58" s="26">
        <v>1</v>
      </c>
      <c r="J58" s="28">
        <v>1</v>
      </c>
      <c r="K58" s="25">
        <v>0</v>
      </c>
      <c r="L58" s="25">
        <f>H58-K58</f>
        <v>2</v>
      </c>
      <c r="M58" s="18">
        <f>N58+O58</f>
        <v>27</v>
      </c>
      <c r="N58" s="26">
        <v>1</v>
      </c>
      <c r="O58" s="49">
        <v>26</v>
      </c>
      <c r="P58" s="27">
        <v>27</v>
      </c>
      <c r="Q58" s="25">
        <f t="shared" si="7"/>
        <v>0</v>
      </c>
      <c r="R58" s="18">
        <f>S58+T58</f>
        <v>5</v>
      </c>
      <c r="S58" s="57">
        <v>2</v>
      </c>
      <c r="T58" s="26">
        <v>3</v>
      </c>
      <c r="U58" s="27">
        <v>5</v>
      </c>
      <c r="V58" s="25">
        <f t="shared" si="8"/>
        <v>0</v>
      </c>
      <c r="W58" s="22">
        <f>X58+Y58</f>
        <v>0</v>
      </c>
      <c r="X58" s="23"/>
      <c r="Y58" s="23"/>
      <c r="Z58" s="22">
        <f>AA58+AB58</f>
        <v>0</v>
      </c>
      <c r="AA58" s="23"/>
      <c r="AB58" s="23"/>
      <c r="AC58" s="23"/>
      <c r="AD58" s="23"/>
      <c r="AE58" s="29">
        <f>C58+M58+W58</f>
        <v>46</v>
      </c>
      <c r="AF58" s="29">
        <f>H58+R58+Z58</f>
        <v>7</v>
      </c>
      <c r="AG58" s="30">
        <f>AE58+AF58</f>
        <v>53</v>
      </c>
    </row>
    <row r="59" spans="1:33" ht="19.5">
      <c r="A59" s="16">
        <v>48</v>
      </c>
      <c r="B59" s="17" t="s">
        <v>21</v>
      </c>
      <c r="C59" s="18">
        <f>D59+E59</f>
        <v>2</v>
      </c>
      <c r="D59" s="19">
        <v>1</v>
      </c>
      <c r="E59" s="19">
        <v>1</v>
      </c>
      <c r="F59" s="20">
        <v>2</v>
      </c>
      <c r="G59" s="21">
        <f t="shared" si="6"/>
        <v>0</v>
      </c>
      <c r="H59" s="22">
        <f>I59+J59</f>
        <v>0</v>
      </c>
      <c r="I59" s="23"/>
      <c r="J59" s="23"/>
      <c r="K59" s="24"/>
      <c r="L59" s="25">
        <f t="shared" si="46"/>
        <v>0</v>
      </c>
      <c r="M59" s="18">
        <f>N59+O59</f>
        <v>5</v>
      </c>
      <c r="N59" s="26">
        <v>3</v>
      </c>
      <c r="O59" s="26">
        <v>2</v>
      </c>
      <c r="P59" s="27">
        <v>5</v>
      </c>
      <c r="Q59" s="25">
        <f t="shared" si="7"/>
        <v>0</v>
      </c>
      <c r="R59" s="18">
        <f>S59+T59</f>
        <v>4</v>
      </c>
      <c r="S59" s="28">
        <v>3</v>
      </c>
      <c r="T59" s="26">
        <v>1</v>
      </c>
      <c r="U59" s="27">
        <v>4</v>
      </c>
      <c r="V59" s="25">
        <f t="shared" si="8"/>
        <v>0</v>
      </c>
      <c r="W59" s="22">
        <f>X59+Y59</f>
        <v>0</v>
      </c>
      <c r="X59" s="23"/>
      <c r="Y59" s="23"/>
      <c r="Z59" s="18">
        <f>AA59+AB59</f>
        <v>1</v>
      </c>
      <c r="AA59" s="26">
        <v>1</v>
      </c>
      <c r="AB59" s="26"/>
      <c r="AC59" s="26">
        <v>1</v>
      </c>
      <c r="AD59" s="26">
        <v>0</v>
      </c>
      <c r="AE59" s="29">
        <f>C59+M59+W59</f>
        <v>7</v>
      </c>
      <c r="AF59" s="29">
        <f>H59+R59+Z59</f>
        <v>5</v>
      </c>
      <c r="AG59" s="30">
        <f>AE59+AF59</f>
        <v>12</v>
      </c>
    </row>
    <row r="60" spans="1:33" ht="19.5">
      <c r="A60" s="16">
        <v>49</v>
      </c>
      <c r="B60" s="17" t="s">
        <v>22</v>
      </c>
      <c r="C60" s="18">
        <f>D60+E60</f>
        <v>26</v>
      </c>
      <c r="D60" s="19">
        <v>9</v>
      </c>
      <c r="E60" s="19">
        <v>17</v>
      </c>
      <c r="F60" s="20">
        <v>21</v>
      </c>
      <c r="G60" s="21">
        <f t="shared" si="6"/>
        <v>5</v>
      </c>
      <c r="H60" s="22">
        <f>I60+J60</f>
        <v>0</v>
      </c>
      <c r="I60" s="23"/>
      <c r="J60" s="23"/>
      <c r="K60" s="24"/>
      <c r="L60" s="25">
        <f t="shared" si="46"/>
        <v>0</v>
      </c>
      <c r="M60" s="18">
        <f>N60+O60</f>
        <v>27</v>
      </c>
      <c r="N60" s="26"/>
      <c r="O60" s="55">
        <v>27</v>
      </c>
      <c r="P60" s="25">
        <v>27</v>
      </c>
      <c r="Q60" s="25">
        <f t="shared" si="7"/>
        <v>0</v>
      </c>
      <c r="R60" s="18">
        <f>S60+T60</f>
        <v>3</v>
      </c>
      <c r="S60" s="26"/>
      <c r="T60" s="26">
        <v>3</v>
      </c>
      <c r="U60" s="27">
        <v>2</v>
      </c>
      <c r="V60" s="25">
        <v>1</v>
      </c>
      <c r="W60" s="22">
        <f>X60+Y60</f>
        <v>0</v>
      </c>
      <c r="X60" s="23"/>
      <c r="Y60" s="23"/>
      <c r="Z60" s="22">
        <f>AA60+AB60</f>
        <v>0</v>
      </c>
      <c r="AA60" s="23"/>
      <c r="AB60" s="23"/>
      <c r="AC60" s="23"/>
      <c r="AD60" s="23"/>
      <c r="AE60" s="29">
        <f>C60+M60+W60</f>
        <v>53</v>
      </c>
      <c r="AF60" s="29">
        <f>H60+R60+Z60</f>
        <v>3</v>
      </c>
      <c r="AG60" s="30">
        <f>AE60+AF60</f>
        <v>56</v>
      </c>
    </row>
    <row r="61" spans="1:33" ht="19.5">
      <c r="A61" s="16">
        <v>50</v>
      </c>
      <c r="B61" s="17" t="s">
        <v>23</v>
      </c>
      <c r="C61" s="18">
        <f>D61+E61</f>
        <v>3</v>
      </c>
      <c r="D61" s="19">
        <v>2</v>
      </c>
      <c r="E61" s="19">
        <v>1</v>
      </c>
      <c r="F61" s="20">
        <v>3</v>
      </c>
      <c r="G61" s="21">
        <f t="shared" si="6"/>
        <v>0</v>
      </c>
      <c r="H61" s="22">
        <f>I61+J61</f>
        <v>0</v>
      </c>
      <c r="I61" s="23"/>
      <c r="J61" s="23"/>
      <c r="K61" s="24"/>
      <c r="L61" s="25">
        <f t="shared" si="46"/>
        <v>0</v>
      </c>
      <c r="M61" s="18">
        <f>N61+O61</f>
        <v>3</v>
      </c>
      <c r="N61" s="26">
        <v>1</v>
      </c>
      <c r="O61" s="26">
        <v>2</v>
      </c>
      <c r="P61" s="27">
        <v>3</v>
      </c>
      <c r="Q61" s="25">
        <f t="shared" si="7"/>
        <v>0</v>
      </c>
      <c r="R61" s="18">
        <f>S61+T61</f>
        <v>9</v>
      </c>
      <c r="S61" s="26">
        <v>2</v>
      </c>
      <c r="T61" s="26">
        <v>7</v>
      </c>
      <c r="U61" s="27">
        <v>4</v>
      </c>
      <c r="V61" s="25">
        <v>5</v>
      </c>
      <c r="W61" s="22">
        <f>X61+Y61</f>
        <v>0</v>
      </c>
      <c r="X61" s="23"/>
      <c r="Y61" s="23"/>
      <c r="Z61" s="22">
        <f>AA61+AB61</f>
        <v>0</v>
      </c>
      <c r="AA61" s="23"/>
      <c r="AB61" s="23"/>
      <c r="AC61" s="23"/>
      <c r="AD61" s="23"/>
      <c r="AE61" s="29">
        <f>C61+M61+W61</f>
        <v>6</v>
      </c>
      <c r="AF61" s="29">
        <f>H61+R61+Z61</f>
        <v>9</v>
      </c>
      <c r="AG61" s="30">
        <f>AE61+AF61</f>
        <v>15</v>
      </c>
    </row>
    <row r="62" spans="1:33" ht="19.5">
      <c r="A62" s="16">
        <v>51</v>
      </c>
      <c r="B62" s="17" t="s">
        <v>24</v>
      </c>
      <c r="C62" s="18">
        <f>D62+E62</f>
        <v>2</v>
      </c>
      <c r="D62" s="19"/>
      <c r="E62" s="19">
        <v>2</v>
      </c>
      <c r="F62" s="20">
        <v>1</v>
      </c>
      <c r="G62" s="21">
        <f t="shared" si="6"/>
        <v>1</v>
      </c>
      <c r="H62" s="22">
        <f>I62+J62</f>
        <v>0</v>
      </c>
      <c r="I62" s="23"/>
      <c r="J62" s="23"/>
      <c r="K62" s="24"/>
      <c r="L62" s="25">
        <f t="shared" si="46"/>
        <v>0</v>
      </c>
      <c r="M62" s="18">
        <f>N62+O62</f>
        <v>2</v>
      </c>
      <c r="N62" s="26"/>
      <c r="O62" s="26">
        <v>2</v>
      </c>
      <c r="P62" s="27">
        <v>2</v>
      </c>
      <c r="Q62" s="25">
        <f t="shared" si="7"/>
        <v>0</v>
      </c>
      <c r="R62" s="18">
        <f>S62+T62</f>
        <v>4</v>
      </c>
      <c r="S62" s="26">
        <v>2</v>
      </c>
      <c r="T62" s="26">
        <v>2</v>
      </c>
      <c r="U62" s="27">
        <v>4</v>
      </c>
      <c r="V62" s="25">
        <f t="shared" si="8"/>
        <v>0</v>
      </c>
      <c r="W62" s="22">
        <f>X62+Y62</f>
        <v>0</v>
      </c>
      <c r="X62" s="23"/>
      <c r="Y62" s="23"/>
      <c r="Z62" s="18">
        <f>AA62+AB62</f>
        <v>2</v>
      </c>
      <c r="AA62" s="26"/>
      <c r="AB62" s="49">
        <v>2</v>
      </c>
      <c r="AC62" s="49">
        <v>2</v>
      </c>
      <c r="AD62" s="49">
        <v>0</v>
      </c>
      <c r="AE62" s="29">
        <f>C62+M62+W62</f>
        <v>4</v>
      </c>
      <c r="AF62" s="29">
        <f>H62+R62+Z62</f>
        <v>6</v>
      </c>
      <c r="AG62" s="30">
        <f>AE62+AF62</f>
        <v>10</v>
      </c>
    </row>
    <row r="63" spans="1:33" ht="19.5">
      <c r="A63" s="16">
        <v>52</v>
      </c>
      <c r="B63" s="17" t="s">
        <v>25</v>
      </c>
      <c r="C63" s="18">
        <f>D63+E63</f>
        <v>4</v>
      </c>
      <c r="D63" s="19">
        <v>3</v>
      </c>
      <c r="E63" s="19">
        <v>1</v>
      </c>
      <c r="F63" s="20">
        <v>3</v>
      </c>
      <c r="G63" s="21">
        <f t="shared" si="6"/>
        <v>1</v>
      </c>
      <c r="H63" s="22">
        <f>I63+J63</f>
        <v>0</v>
      </c>
      <c r="I63" s="23"/>
      <c r="J63" s="23"/>
      <c r="K63" s="24"/>
      <c r="L63" s="25">
        <f t="shared" si="46"/>
        <v>0</v>
      </c>
      <c r="M63" s="18">
        <f>N63+O63</f>
        <v>4</v>
      </c>
      <c r="N63" s="26">
        <v>3</v>
      </c>
      <c r="O63" s="26">
        <v>1</v>
      </c>
      <c r="P63" s="27">
        <v>4</v>
      </c>
      <c r="Q63" s="25">
        <f t="shared" si="7"/>
        <v>0</v>
      </c>
      <c r="R63" s="18">
        <f>S63+T63</f>
        <v>0</v>
      </c>
      <c r="S63" s="26"/>
      <c r="T63" s="26"/>
      <c r="U63" s="27"/>
      <c r="V63" s="25">
        <f t="shared" si="8"/>
        <v>0</v>
      </c>
      <c r="W63" s="22">
        <f>X63+Y63</f>
        <v>0</v>
      </c>
      <c r="X63" s="23"/>
      <c r="Y63" s="23"/>
      <c r="Z63" s="22">
        <f>AA63+AB63</f>
        <v>0</v>
      </c>
      <c r="AA63" s="23"/>
      <c r="AB63" s="23"/>
      <c r="AC63" s="23"/>
      <c r="AD63" s="23"/>
      <c r="AE63" s="29">
        <f>C63+M63+W63</f>
        <v>8</v>
      </c>
      <c r="AF63" s="29">
        <f>H63+R63+Z63</f>
        <v>0</v>
      </c>
      <c r="AG63" s="30">
        <f>AE63+AF63</f>
        <v>8</v>
      </c>
    </row>
    <row r="64" spans="1:33" s="44" customFormat="1" ht="20.25" thickBot="1">
      <c r="A64" s="34"/>
      <c r="B64" s="58" t="s">
        <v>71</v>
      </c>
      <c r="C64" s="36">
        <f aca="true" t="shared" si="48" ref="C64:AG64">SUM(C58:C63)</f>
        <v>56</v>
      </c>
      <c r="D64" s="37">
        <f t="shared" si="48"/>
        <v>22</v>
      </c>
      <c r="E64" s="37">
        <f t="shared" si="48"/>
        <v>34</v>
      </c>
      <c r="F64" s="38">
        <f>SUM(F58:F63)</f>
        <v>43</v>
      </c>
      <c r="G64" s="39">
        <f t="shared" si="6"/>
        <v>13</v>
      </c>
      <c r="H64" s="36">
        <f t="shared" si="48"/>
        <v>2</v>
      </c>
      <c r="I64" s="37">
        <f t="shared" si="48"/>
        <v>1</v>
      </c>
      <c r="J64" s="37">
        <f t="shared" si="48"/>
        <v>1</v>
      </c>
      <c r="K64" s="38">
        <f>SUM(K58:K63)</f>
        <v>0</v>
      </c>
      <c r="L64" s="43">
        <f>SUM(L58:L63)</f>
        <v>2</v>
      </c>
      <c r="M64" s="36">
        <f t="shared" si="48"/>
        <v>68</v>
      </c>
      <c r="N64" s="37">
        <f t="shared" si="48"/>
        <v>8</v>
      </c>
      <c r="O64" s="37">
        <f t="shared" si="48"/>
        <v>60</v>
      </c>
      <c r="P64" s="38">
        <f>SUM(P58:P63)</f>
        <v>68</v>
      </c>
      <c r="Q64" s="43">
        <f>M64-P64</f>
        <v>0</v>
      </c>
      <c r="R64" s="36">
        <f t="shared" si="48"/>
        <v>25</v>
      </c>
      <c r="S64" s="37">
        <f t="shared" si="48"/>
        <v>9</v>
      </c>
      <c r="T64" s="37">
        <f t="shared" si="48"/>
        <v>16</v>
      </c>
      <c r="U64" s="38">
        <f>U58+U59+U60+U61+U62+U63</f>
        <v>19</v>
      </c>
      <c r="V64" s="43">
        <v>6</v>
      </c>
      <c r="W64" s="40">
        <f t="shared" si="48"/>
        <v>0</v>
      </c>
      <c r="X64" s="41">
        <f t="shared" si="48"/>
        <v>0</v>
      </c>
      <c r="Y64" s="41">
        <f t="shared" si="48"/>
        <v>0</v>
      </c>
      <c r="Z64" s="36">
        <f t="shared" si="48"/>
        <v>3</v>
      </c>
      <c r="AA64" s="37">
        <f t="shared" si="48"/>
        <v>1</v>
      </c>
      <c r="AB64" s="37">
        <f t="shared" si="48"/>
        <v>2</v>
      </c>
      <c r="AC64" s="37"/>
      <c r="AD64" s="37"/>
      <c r="AE64" s="37">
        <f t="shared" si="48"/>
        <v>124</v>
      </c>
      <c r="AF64" s="37">
        <f t="shared" si="48"/>
        <v>30</v>
      </c>
      <c r="AG64" s="36">
        <f t="shared" si="48"/>
        <v>154</v>
      </c>
    </row>
    <row r="65" spans="1:33" s="44" customFormat="1" ht="57" thickBot="1">
      <c r="A65" s="59"/>
      <c r="B65" s="60" t="s">
        <v>63</v>
      </c>
      <c r="C65" s="61">
        <f aca="true" t="shared" si="49" ref="C65:AG65">C14+C23+C27+C33+C44+C53+C57+C64</f>
        <v>488</v>
      </c>
      <c r="D65" s="61">
        <f t="shared" si="49"/>
        <v>342</v>
      </c>
      <c r="E65" s="61">
        <f t="shared" si="49"/>
        <v>146</v>
      </c>
      <c r="F65" s="62">
        <f>F14+F23+F27+F33+F44+F53+F57+F64</f>
        <v>390</v>
      </c>
      <c r="G65" s="39">
        <f t="shared" si="6"/>
        <v>98</v>
      </c>
      <c r="H65" s="61">
        <f t="shared" si="49"/>
        <v>11</v>
      </c>
      <c r="I65" s="61">
        <f t="shared" si="49"/>
        <v>9</v>
      </c>
      <c r="J65" s="61">
        <f t="shared" si="49"/>
        <v>2</v>
      </c>
      <c r="K65" s="62">
        <f>K14+K23+K27+K33+K44+K53+K57+K64</f>
        <v>3</v>
      </c>
      <c r="L65" s="43">
        <f>H65-K65</f>
        <v>8</v>
      </c>
      <c r="M65" s="61">
        <f t="shared" si="49"/>
        <v>507</v>
      </c>
      <c r="N65" s="61">
        <f t="shared" si="49"/>
        <v>343</v>
      </c>
      <c r="O65" s="61">
        <f t="shared" si="49"/>
        <v>147</v>
      </c>
      <c r="P65" s="62">
        <f>P14+P23+P27+P33+P44+P53+P57+P64</f>
        <v>507</v>
      </c>
      <c r="Q65" s="43">
        <f>M65-P65</f>
        <v>0</v>
      </c>
      <c r="R65" s="61">
        <f t="shared" si="49"/>
        <v>94</v>
      </c>
      <c r="S65" s="61">
        <f t="shared" si="49"/>
        <v>58</v>
      </c>
      <c r="T65" s="61">
        <f t="shared" si="49"/>
        <v>36</v>
      </c>
      <c r="U65" s="62">
        <f>U14+U23+U27+U33+U44+U53+U57+U64</f>
        <v>84</v>
      </c>
      <c r="V65" s="43">
        <f>V14+V23+V27+V33+V44+V53+V57+V64</f>
        <v>10</v>
      </c>
      <c r="W65" s="61">
        <f t="shared" si="49"/>
        <v>0</v>
      </c>
      <c r="X65" s="61">
        <f t="shared" si="49"/>
        <v>0</v>
      </c>
      <c r="Y65" s="61">
        <f t="shared" si="49"/>
        <v>0</v>
      </c>
      <c r="Z65" s="61">
        <f t="shared" si="49"/>
        <v>20</v>
      </c>
      <c r="AA65" s="61">
        <f t="shared" si="49"/>
        <v>8</v>
      </c>
      <c r="AB65" s="61">
        <f t="shared" si="49"/>
        <v>12</v>
      </c>
      <c r="AC65" s="61">
        <v>20</v>
      </c>
      <c r="AD65" s="61">
        <v>0</v>
      </c>
      <c r="AE65" s="61">
        <f t="shared" si="49"/>
        <v>995</v>
      </c>
      <c r="AF65" s="61">
        <f t="shared" si="49"/>
        <v>125</v>
      </c>
      <c r="AG65" s="61">
        <f t="shared" si="49"/>
        <v>1120</v>
      </c>
    </row>
    <row r="66" spans="1:33" s="65" customFormat="1" ht="19.5">
      <c r="A66" s="1"/>
      <c r="B66" s="1"/>
      <c r="C66" s="7"/>
      <c r="D66" s="1"/>
      <c r="E66" s="1"/>
      <c r="F66" s="63"/>
      <c r="G66" s="64"/>
      <c r="H66" s="7"/>
      <c r="I66" s="1"/>
      <c r="J66" s="1"/>
      <c r="K66" s="63"/>
      <c r="L66" s="64"/>
      <c r="M66" s="7"/>
      <c r="N66" s="1"/>
      <c r="O66" s="1"/>
      <c r="P66" s="63"/>
      <c r="Q66" s="64"/>
      <c r="R66" s="7"/>
      <c r="S66" s="1"/>
      <c r="T66" s="1"/>
      <c r="U66" s="63"/>
      <c r="V66" s="64"/>
      <c r="W66" s="7"/>
      <c r="X66" s="1"/>
      <c r="Y66" s="1"/>
      <c r="Z66" s="7"/>
      <c r="AA66" s="1"/>
      <c r="AB66" s="1"/>
      <c r="AC66" s="1"/>
      <c r="AD66" s="1"/>
      <c r="AE66" s="1"/>
      <c r="AF66" s="1"/>
      <c r="AG66" s="7"/>
    </row>
    <row r="67" spans="1:33" s="65" customFormat="1" ht="19.5">
      <c r="A67" s="1"/>
      <c r="B67" s="1"/>
      <c r="C67" s="7"/>
      <c r="D67" s="1"/>
      <c r="E67" s="1"/>
      <c r="F67" s="63"/>
      <c r="G67" s="64"/>
      <c r="H67" s="7"/>
      <c r="I67" s="1"/>
      <c r="J67" s="1"/>
      <c r="K67" s="63"/>
      <c r="L67" s="64"/>
      <c r="M67" s="7"/>
      <c r="N67" s="1"/>
      <c r="O67" s="1"/>
      <c r="P67" s="63"/>
      <c r="Q67" s="64"/>
      <c r="R67" s="7"/>
      <c r="S67" s="1"/>
      <c r="T67" s="1"/>
      <c r="U67" s="63"/>
      <c r="V67" s="64"/>
      <c r="W67" s="7"/>
      <c r="X67" s="1"/>
      <c r="Y67" s="1"/>
      <c r="Z67" s="7"/>
      <c r="AA67" s="1"/>
      <c r="AB67" s="1"/>
      <c r="AC67" s="1"/>
      <c r="AD67" s="1"/>
      <c r="AE67" s="1"/>
      <c r="AF67" s="1"/>
      <c r="AG67" s="7"/>
    </row>
    <row r="68" spans="1:33" s="65" customFormat="1" ht="19.5">
      <c r="A68" s="1"/>
      <c r="B68" s="7"/>
      <c r="C68" s="7"/>
      <c r="D68" s="1"/>
      <c r="E68" s="1"/>
      <c r="F68" s="63"/>
      <c r="G68" s="64"/>
      <c r="H68" s="7"/>
      <c r="I68" s="1"/>
      <c r="J68" s="1"/>
      <c r="K68" s="63"/>
      <c r="L68" s="64"/>
      <c r="M68" s="7"/>
      <c r="N68" s="1"/>
      <c r="O68" s="1"/>
      <c r="P68" s="63"/>
      <c r="Q68" s="64"/>
      <c r="R68" s="7"/>
      <c r="S68" s="1"/>
      <c r="T68" s="1"/>
      <c r="U68" s="63"/>
      <c r="V68" s="64"/>
      <c r="W68" s="7"/>
      <c r="X68" s="1"/>
      <c r="Y68" s="1"/>
      <c r="Z68" s="7"/>
      <c r="AA68" s="1"/>
      <c r="AB68" s="1"/>
      <c r="AC68" s="1"/>
      <c r="AD68" s="1"/>
      <c r="AE68" s="1"/>
      <c r="AF68" s="1"/>
      <c r="AG68" s="7"/>
    </row>
    <row r="69" spans="1:33" s="65" customFormat="1" ht="19.5">
      <c r="A69" s="1"/>
      <c r="B69" s="3"/>
      <c r="C69" s="4"/>
      <c r="D69" s="3"/>
      <c r="E69" s="3"/>
      <c r="F69" s="5"/>
      <c r="G69" s="6"/>
      <c r="H69" s="4"/>
      <c r="I69" s="3"/>
      <c r="J69" s="3"/>
      <c r="K69" s="5"/>
      <c r="L69" s="6"/>
      <c r="M69" s="4"/>
      <c r="N69" s="3"/>
      <c r="O69" s="3"/>
      <c r="P69" s="5"/>
      <c r="Q69" s="6"/>
      <c r="R69" s="4"/>
      <c r="S69" s="3"/>
      <c r="T69" s="3"/>
      <c r="U69" s="5"/>
      <c r="V69" s="6"/>
      <c r="W69" s="4"/>
      <c r="X69" s="3"/>
      <c r="Y69" s="3"/>
      <c r="Z69" s="4"/>
      <c r="AA69" s="3"/>
      <c r="AB69" s="3"/>
      <c r="AC69" s="3"/>
      <c r="AD69" s="3"/>
      <c r="AE69" s="1"/>
      <c r="AF69" s="1"/>
      <c r="AG69" s="7"/>
    </row>
    <row r="70" spans="2:33" s="65" customFormat="1" ht="87" customHeight="1">
      <c r="B70" s="98"/>
      <c r="C70" s="98"/>
      <c r="D70" s="98"/>
      <c r="E70" s="66"/>
      <c r="F70" s="67"/>
      <c r="G70" s="68"/>
      <c r="H70" s="66"/>
      <c r="I70" s="69"/>
      <c r="J70" s="69"/>
      <c r="K70" s="70"/>
      <c r="L70" s="71"/>
      <c r="M70" s="72"/>
      <c r="N70" s="73"/>
      <c r="O70" s="73"/>
      <c r="P70" s="74"/>
      <c r="Q70" s="75"/>
      <c r="R70" s="66"/>
      <c r="S70" s="66"/>
      <c r="T70" s="66"/>
      <c r="U70" s="67"/>
      <c r="V70" s="68"/>
      <c r="W70" s="66"/>
      <c r="X70" s="98"/>
      <c r="Y70" s="98"/>
      <c r="Z70" s="98"/>
      <c r="AA70" s="98"/>
      <c r="AB70" s="98"/>
      <c r="AC70" s="98"/>
      <c r="AD70" s="66"/>
      <c r="AE70" s="66"/>
      <c r="AF70" s="66"/>
      <c r="AG70" s="66"/>
    </row>
    <row r="71" spans="1:33" s="65" customFormat="1" ht="19.5">
      <c r="A71" s="76"/>
      <c r="B71" s="76"/>
      <c r="C71" s="77"/>
      <c r="D71" s="76"/>
      <c r="E71" s="76"/>
      <c r="F71" s="78"/>
      <c r="G71" s="79"/>
      <c r="H71" s="77"/>
      <c r="I71" s="73"/>
      <c r="J71" s="73"/>
      <c r="K71" s="74"/>
      <c r="L71" s="75"/>
      <c r="M71" s="72"/>
      <c r="N71" s="73"/>
      <c r="O71" s="73"/>
      <c r="P71" s="74"/>
      <c r="Q71" s="75"/>
      <c r="R71" s="72"/>
      <c r="S71" s="72"/>
      <c r="T71" s="72"/>
      <c r="U71" s="74"/>
      <c r="V71" s="75"/>
      <c r="W71" s="87"/>
      <c r="X71" s="87"/>
      <c r="Y71" s="87"/>
      <c r="Z71" s="87"/>
      <c r="AA71" s="87"/>
      <c r="AB71" s="87"/>
      <c r="AC71" s="72"/>
      <c r="AD71" s="72"/>
      <c r="AE71" s="73"/>
      <c r="AF71" s="73"/>
      <c r="AG71" s="72"/>
    </row>
    <row r="72" spans="1:33" s="65" customFormat="1" ht="19.5">
      <c r="A72" s="76"/>
      <c r="B72" s="76"/>
      <c r="C72" s="77"/>
      <c r="D72" s="76"/>
      <c r="E72" s="76"/>
      <c r="F72" s="78"/>
      <c r="G72" s="79"/>
      <c r="H72" s="77"/>
      <c r="I72" s="73"/>
      <c r="J72" s="73"/>
      <c r="K72" s="74"/>
      <c r="L72" s="75"/>
      <c r="M72" s="72"/>
      <c r="N72" s="73"/>
      <c r="O72" s="73"/>
      <c r="P72" s="74"/>
      <c r="Q72" s="75"/>
      <c r="R72" s="72"/>
      <c r="S72" s="72"/>
      <c r="T72" s="72"/>
      <c r="U72" s="74"/>
      <c r="V72" s="75"/>
      <c r="W72" s="72"/>
      <c r="X72" s="72"/>
      <c r="Y72" s="72"/>
      <c r="Z72" s="72"/>
      <c r="AA72" s="72"/>
      <c r="AB72" s="72"/>
      <c r="AC72" s="72"/>
      <c r="AD72" s="72"/>
      <c r="AE72" s="73"/>
      <c r="AF72" s="73"/>
      <c r="AG72" s="72"/>
    </row>
    <row r="73" spans="2:33" s="65" customFormat="1" ht="85.5" customHeight="1">
      <c r="B73" s="99"/>
      <c r="C73" s="99"/>
      <c r="D73" s="99"/>
      <c r="E73" s="80"/>
      <c r="F73" s="81"/>
      <c r="G73" s="82"/>
      <c r="H73" s="80"/>
      <c r="I73" s="72"/>
      <c r="J73" s="72"/>
      <c r="K73" s="74"/>
      <c r="L73" s="75"/>
      <c r="M73" s="69"/>
      <c r="N73" s="83"/>
      <c r="O73" s="83"/>
      <c r="P73" s="70"/>
      <c r="Q73" s="71"/>
      <c r="S73" s="66"/>
      <c r="T73" s="66"/>
      <c r="U73" s="67"/>
      <c r="V73" s="68"/>
      <c r="W73" s="66"/>
      <c r="X73" s="98"/>
      <c r="Y73" s="98"/>
      <c r="Z73" s="98"/>
      <c r="AA73" s="98"/>
      <c r="AB73" s="98"/>
      <c r="AC73" s="98"/>
      <c r="AD73" s="69"/>
      <c r="AE73" s="66"/>
      <c r="AF73" s="66"/>
      <c r="AG73" s="66"/>
    </row>
    <row r="74" spans="3:33" s="65" customFormat="1" ht="18.75">
      <c r="C74" s="84"/>
      <c r="F74" s="85"/>
      <c r="G74" s="86"/>
      <c r="H74" s="84"/>
      <c r="K74" s="85"/>
      <c r="L74" s="86"/>
      <c r="M74" s="84"/>
      <c r="P74" s="85"/>
      <c r="Q74" s="86"/>
      <c r="R74" s="84"/>
      <c r="U74" s="85"/>
      <c r="V74" s="86"/>
      <c r="W74" s="84"/>
      <c r="Z74" s="84"/>
      <c r="AG74" s="84"/>
    </row>
    <row r="75" spans="6:21" ht="18.75">
      <c r="F75" s="85">
        <f>F65+G65</f>
        <v>488</v>
      </c>
      <c r="K75" s="85">
        <f>K65+L65</f>
        <v>11</v>
      </c>
      <c r="P75" s="85">
        <f>Q65</f>
        <v>0</v>
      </c>
      <c r="U75" s="85">
        <f>U65+V65</f>
        <v>94</v>
      </c>
    </row>
    <row r="76" spans="6:21" ht="18.75">
      <c r="F76" s="85">
        <f>C65-F75</f>
        <v>0</v>
      </c>
      <c r="K76" s="85">
        <f>H65-K75</f>
        <v>0</v>
      </c>
      <c r="P76" s="85">
        <f>M65-P65</f>
        <v>0</v>
      </c>
      <c r="U76" s="85">
        <f>R65-U75</f>
        <v>0</v>
      </c>
    </row>
  </sheetData>
  <sheetProtection/>
  <mergeCells count="13">
    <mergeCell ref="B73:D73"/>
    <mergeCell ref="X70:AC70"/>
    <mergeCell ref="X73:AC73"/>
    <mergeCell ref="W71:AB71"/>
    <mergeCell ref="C1:AG1"/>
    <mergeCell ref="A3:A4"/>
    <mergeCell ref="B3:B4"/>
    <mergeCell ref="C3:J3"/>
    <mergeCell ref="M3:T3"/>
    <mergeCell ref="W3:AB3"/>
    <mergeCell ref="AE3:AF3"/>
    <mergeCell ref="AG3:AG4"/>
    <mergeCell ref="B70:D70"/>
  </mergeCells>
  <printOptions/>
  <pageMargins left="0" right="0" top="0.5511811023622047" bottom="0.5511811023622047" header="0.31496062992125984" footer="0.31496062992125984"/>
  <pageSetup horizontalDpi="180" verticalDpi="180" orientation="portrait" paperSize="9" scale="57" r:id="rId2"/>
  <headerFooter>
    <oddFooter>&amp;L&amp;"Times New Roman,обычный"&amp;9Ф ҚазҰПУ 702-02-15. Магистранттардың жалпы контингенті. Бірінші басылым.
Ф КазНПУ 702-02-15. Общий контингент магистрантов. Издание первое.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2016-05-12T10:26:46Z</dcterms:modified>
  <cp:category/>
  <cp:version/>
  <cp:contentType/>
  <cp:contentStatus/>
</cp:coreProperties>
</file>